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455" windowWidth="19320" windowHeight="7620" activeTab="0"/>
  </bookViews>
  <sheets>
    <sheet name="перечень" sheetId="1" r:id="rId1"/>
    <sheet name="Лист1" sheetId="2" r:id="rId2"/>
    <sheet name="реестр" sheetId="3" r:id="rId3"/>
  </sheets>
  <definedNames>
    <definedName name="_xlnm._FilterDatabase" localSheetId="0" hidden="1">'перечень'!$A$21:$V$469</definedName>
    <definedName name="_xlnm.Print_Titles" localSheetId="0">'перечень'!$23:$23</definedName>
    <definedName name="_xlnm.Print_Titles" localSheetId="2">'реестр'!$21:$21</definedName>
    <definedName name="_xlnm.Print_Area" localSheetId="0">'перечень'!$A$1:$U$471</definedName>
    <definedName name="_xlnm.Print_Area" localSheetId="2">'реестр'!$A$1:$Q$473</definedName>
  </definedNames>
  <calcPr fullCalcOnLoad="1"/>
</workbook>
</file>

<file path=xl/sharedStrings.xml><?xml version="1.0" encoding="utf-8"?>
<sst xmlns="http://schemas.openxmlformats.org/spreadsheetml/2006/main" count="2328" uniqueCount="928">
  <si>
    <r>
      <t xml:space="preserve">Приложение № 2                                                                                              к постановлению  Кабинета  Министров Чувашской Республики                                                                                                от </t>
    </r>
    <r>
      <rPr>
        <sz val="13"/>
        <rFont val="Times New Roman"/>
        <family val="1"/>
      </rPr>
      <t xml:space="preserve">13.02.2017   № 50                        </t>
    </r>
    <r>
      <rPr>
        <sz val="13"/>
        <color indexed="8"/>
        <rFont val="Times New Roman"/>
        <family val="1"/>
      </rPr>
      <t xml:space="preserve">  </t>
    </r>
  </si>
  <si>
    <t>г. Новочебоксарск, 
пер. Химиков, д. 8</t>
  </si>
  <si>
    <t>г. Новочебоксарск, 
проезд   Энергетиков, д. 3</t>
  </si>
  <si>
    <t>г. Новочебоксарск, 
проезд  Энергетиков, д. 7</t>
  </si>
  <si>
    <t>г. Новочебоксарск, 
проезд Энергетиков, д. 9</t>
  </si>
  <si>
    <t>г. Чебоксары, просп. Мира, 
д. 10</t>
  </si>
  <si>
    <t>г. Чебоксары, просп. Мира, 
д. 44</t>
  </si>
  <si>
    <t>г. Чебоксары, ул. Гагарина, 
д. 28</t>
  </si>
  <si>
    <t>г. Чебоксары, просп. Мира, 
д. 18</t>
  </si>
  <si>
    <t>г. Чебоксары, просп. Мира, 
д. 14</t>
  </si>
  <si>
    <t>г. Чебоксары, ул. Рихарда 
Зорге, д. 4</t>
  </si>
  <si>
    <t>г. Чебоксары, просп. Мира, 
д. 28</t>
  </si>
  <si>
    <t>г. Чебоксары, просп. Мира, 
д. 38</t>
  </si>
  <si>
    <t>г. Чебоксары, просп. Мира, 
д. 34</t>
  </si>
  <si>
    <t>г. Чебоксары, ул. Энгельса, 
д. 16</t>
  </si>
  <si>
    <t>г. Чебоксары, ул. Энгельса, 
д. 46, корп. 1</t>
  </si>
  <si>
    <t>г. Чебоксары, 
ул. Привокзальная, д. 10</t>
  </si>
  <si>
    <t>г. Чебоксары, ул. Энгельса, 
д. 40</t>
  </si>
  <si>
    <t>ремонт систем холодного водоснабжения,  электроснабжения,  канализации и водоотведения</t>
  </si>
  <si>
    <t>г. Алатырь,                             ул. Московская, д. 114</t>
  </si>
  <si>
    <t>г. Алатырь,                                ул. Комсомола, д. 13</t>
  </si>
  <si>
    <t>г. Алатырь, ул. Ленина,              д. 69</t>
  </si>
  <si>
    <t>г. Алатырь,                               ул. Комсомола, д. 30</t>
  </si>
  <si>
    <t>г. Алатырь,                                ул. Комиссариатская,                  д. 42</t>
  </si>
  <si>
    <t>г. Алатырь,                            ул. Ярославская, д. 133</t>
  </si>
  <si>
    <t>г. Алатырь,                              ул. Мичурина, д. 21</t>
  </si>
  <si>
    <t>г. Алатырь,                            ул. Комсомола, д. 48</t>
  </si>
  <si>
    <t>г. Алатырь,                           ул. Ярославская, д. 135</t>
  </si>
  <si>
    <t>г. Алатырь,                           ул. Чайковского, д. 42</t>
  </si>
  <si>
    <t>г. Алатырь,                              ул. Транспортная, д. 21</t>
  </si>
  <si>
    <t>г. Алатырь,                                  ул. Горсовета, д. 30</t>
  </si>
  <si>
    <t>г. Алатырь,                             ул. Горсовета, д. 32</t>
  </si>
  <si>
    <t>г. Алатырь,                            ул. Комсомола, д. 50</t>
  </si>
  <si>
    <t>г. Алатырь,                                   ул. Первомайская, д. 76</t>
  </si>
  <si>
    <t>г. Алатырь,                            ул. Первомайская, д. 78</t>
  </si>
  <si>
    <t>с. Аликово, ул. Парковая, д. 15</t>
  </si>
  <si>
    <t>ремонт фасада</t>
  </si>
  <si>
    <t>с. Шемурша,                              ул. Космовского,   д. 28</t>
  </si>
  <si>
    <t xml:space="preserve">д. Большое Шигаево,                   ул. Набережная, д. 34  </t>
  </si>
  <si>
    <t>с. Батырево,                              ул. Мичурина, д. 8</t>
  </si>
  <si>
    <t>с. Батырево, ул. Дружбы, д. 19</t>
  </si>
  <si>
    <t>с. Батырево,                                         ул. П. Яковлева, д. 6</t>
  </si>
  <si>
    <t>с. Батырево, ул. Ленина,                 д. 14</t>
  </si>
  <si>
    <t>с. Батырево,                              ул. Мичурина,  д. 7</t>
  </si>
  <si>
    <t>с. Порецкое,                           ул. Крупской, д. 5</t>
  </si>
  <si>
    <t>с. Порецкое,                               ул. Крупской, д. 73</t>
  </si>
  <si>
    <t>пгт Кугеси,   
ул. Геологическая, д. 4</t>
  </si>
  <si>
    <t>с. Порецкое,                           ул. Ульянова,  д. 133</t>
  </si>
  <si>
    <t xml:space="preserve">ремонт системы электроснабжения </t>
  </si>
  <si>
    <t>г. Ядрин, ул. 30 лет Победы, д. 13</t>
  </si>
  <si>
    <t>г. Ядрин, ул. 30 лет Победы, д. 9</t>
  </si>
  <si>
    <t>г. Ядрин, ул. Тимирязева, д. 2</t>
  </si>
  <si>
    <t>г. Ядрин, ул. 30 лет Победы, д. 21</t>
  </si>
  <si>
    <t>г. Ядрин, ул. Октябрьская, д. 15</t>
  </si>
  <si>
    <t>г. Ядрин, ул. 50 лет Октября, д. 20</t>
  </si>
  <si>
    <t>г. Ядрин, ул. 30 лет Победы, д. 15</t>
  </si>
  <si>
    <t>г. Ядрин, ул. Чапаева, д. 15</t>
  </si>
  <si>
    <t>г. Ядрин, ул. 30 лет Победы, д. 23</t>
  </si>
  <si>
    <t>г. Ядрин, ул. Тимирязева, д. 20</t>
  </si>
  <si>
    <t>с. Советское, ул. Советская, д. 59</t>
  </si>
  <si>
    <t>пос. Совхозный, ул. Заводская, д. 1</t>
  </si>
  <si>
    <t xml:space="preserve"> кирпич</t>
  </si>
  <si>
    <t>с. Яльчики,                           ул. Комсомольская,  д. 3</t>
  </si>
  <si>
    <t>ремонт  подвальных помещений</t>
  </si>
  <si>
    <t>пос. Сюктерка,                      ул. Волжские зори, д. 1б</t>
  </si>
  <si>
    <t>ремонт систем холодного водоснабжения, электроснабжения</t>
  </si>
  <si>
    <t>ремонт систем холодного водоснабжения, канализации и водоотведения</t>
  </si>
  <si>
    <t>ремонт систем холодного водоснабжения,  канализации и водоотведения</t>
  </si>
  <si>
    <t>с. Комсомольское,                             мкр. К. Антонова, д. 6</t>
  </si>
  <si>
    <t>с. Чурачики, ул. Озерная, д. 13</t>
  </si>
  <si>
    <t>г. Цивильск,                             ул. Силантьева, д. 1</t>
  </si>
  <si>
    <t>пос. Опытный,                               ул. П. Иванова, д. 1</t>
  </si>
  <si>
    <t>г. Цивильск,                              ул. Шоссейная, д. 17</t>
  </si>
  <si>
    <t>пос. Опытный,                            ул. П. Иванова, д. 15</t>
  </si>
  <si>
    <t>пос. Опытный,                       ул. П. Иванова, д. 8</t>
  </si>
  <si>
    <t>д. Малое Янгорчино,                       ул. Шоссейная, д. 5</t>
  </si>
  <si>
    <t>пос. Опытный,                       ул. П. Иванова, д. 3</t>
  </si>
  <si>
    <t>г. Цивильск, ул. Гоголя,           д. 9</t>
  </si>
  <si>
    <t>г. Цивильск, ул. Кирова,                 д. 17</t>
  </si>
  <si>
    <t>г. Цивильск,                           ул. Шоссейная, д. 19</t>
  </si>
  <si>
    <t>пос. Конар,                             ул. Нефтяников, д. 11</t>
  </si>
  <si>
    <t>пос. Опытный,                           ул. П. Иванова, д. 13</t>
  </si>
  <si>
    <t>пос. Опытный,                       ул. Набережная, д. 1</t>
  </si>
  <si>
    <t>г. Цивильск,                         ул. Куйбышева, д. 8</t>
  </si>
  <si>
    <t>пос. Конар, ул. Мира, д. 3</t>
  </si>
  <si>
    <t>ж/б панель</t>
  </si>
  <si>
    <t>с. Янтиково, тер. РТП, д. 1</t>
  </si>
  <si>
    <t>пос. Новое Атлашево,                        ул. Набережная, д. 13</t>
  </si>
  <si>
    <t>ремонт системы канализации и водоотведения</t>
  </si>
  <si>
    <t>ремонт систем  горячего водоснабжения, канализации и водоотведения</t>
  </si>
  <si>
    <t>ремонт систем  электроснабжения,  канализации и водоотведения</t>
  </si>
  <si>
    <t>ремонт подвального помещения</t>
  </si>
  <si>
    <t>Итого: 8 домов</t>
  </si>
  <si>
    <t>Итого: 6 домов</t>
  </si>
  <si>
    <t>Итого:  5  домов</t>
  </si>
  <si>
    <t>г. Чебоксары, ул. Патриса Лумумбы, д. 13</t>
  </si>
  <si>
    <t>г. Чебоксары, ул. Патриса Лумумбы, д. 15, корп. 1</t>
  </si>
  <si>
    <t>г. Чебоксары, ул. Патриса Лумумбы, д. 23</t>
  </si>
  <si>
    <t>г. Чебоксары, ул. 50 лет Октября, д. 22</t>
  </si>
  <si>
    <t>г. Чебоксары, ул. 50 лет Октября, д. 20</t>
  </si>
  <si>
    <t>г. Чебоксары, ул. 50 лет Октября, д. 16</t>
  </si>
  <si>
    <t>г. Чебоксары, ул. 50 лет Октября, д. 4</t>
  </si>
  <si>
    <t>г. Чебоксары, ул. 50 лет Октября, д. 8</t>
  </si>
  <si>
    <t>г. Чебоксары, ул. 50 лет Октября, д. 18/45</t>
  </si>
  <si>
    <t>г. Чебоксары, ул. 50 лет Октября, д. 10</t>
  </si>
  <si>
    <t>г. Чебоксары, ул. 50 лет Октября, д. 11</t>
  </si>
  <si>
    <t>г. Чебоксары, ул. 50 лет Октября, д. 9</t>
  </si>
  <si>
    <t>г. Чебоксары, ул. 50 лет Октября, д. 7</t>
  </si>
  <si>
    <t>г. Чебоксары, ул. 50 лет Октября, д. 12</t>
  </si>
  <si>
    <t>г. Чебоксары,                            ул. Декабристов, д. 41</t>
  </si>
  <si>
    <t>г. Чебоксары,                          ул. Совхозная, д. 15</t>
  </si>
  <si>
    <t>г. Чебоксары,                             ул. К. Иванова, д. 78</t>
  </si>
  <si>
    <t>ремонт системы горячего водоснабжения</t>
  </si>
  <si>
    <t>ремонт фундамента, системы электроснабжения</t>
  </si>
  <si>
    <t>ремонт систем электроснабжения, канализации и водоотведения</t>
  </si>
  <si>
    <t>ремонт систем электроснабжения, холодного водоснабжения, канализации и водоотведения</t>
  </si>
  <si>
    <t>ремонт системы   электроснабжения</t>
  </si>
  <si>
    <t>Итого: 3 дома</t>
  </si>
  <si>
    <t>ремонт  фасада</t>
  </si>
  <si>
    <t>пгт  Ибреси,                                ул. Кооперативная, д. 23</t>
  </si>
  <si>
    <t>пгт  Ибреси,                        ул. Кооперативная, д. 4</t>
  </si>
  <si>
    <t>пгт  Ибреси,                           ул. Маресьева, д. 5</t>
  </si>
  <si>
    <t>с. Батырево,                                 ул. Мичурина, д. 3а</t>
  </si>
  <si>
    <t>пгт Ибреси, ул. Воинов-интернационалистов,  д. 19</t>
  </si>
  <si>
    <t>пгт Ибреси, ул. Воинов-интернационалистов,  д. 21</t>
  </si>
  <si>
    <t>с. Красные Четаи,                             ул. Новая, д. 51</t>
  </si>
  <si>
    <t xml:space="preserve">г. Мариинский Посад,                      ул. Ленинская,  д. 23 </t>
  </si>
  <si>
    <t>пгт Урмары,                          ул. Некрасова, д. 12</t>
  </si>
  <si>
    <t>пгт  Кугеси, ул. 30 лет Победы, д. 1г</t>
  </si>
  <si>
    <t>пгт Кугеси, ул. 30 лет Победы, д. 1в</t>
  </si>
  <si>
    <t>ремонт систем  холодного водоснабжения,  канализации и водоотведения</t>
  </si>
  <si>
    <t>г. Ядрин, ул. Красноармейская, д. 8а</t>
  </si>
  <si>
    <t>ремонт систем электроснабжения,  канализации и водоотведения</t>
  </si>
  <si>
    <t>ремонт систем электроснабжения, холодного водоснабжения,  канализации и водоотведения</t>
  </si>
  <si>
    <t>с. Аликово, ул. Советская, 
д. 38/1</t>
  </si>
  <si>
    <t>пгт Вурнары, ул. Ленина, 
д. 109</t>
  </si>
  <si>
    <t>пгт Вурнары, ул. Ленина, 
д. 138</t>
  </si>
  <si>
    <t>пгт Вурнары, ул. Ленина, 
д. 142</t>
  </si>
  <si>
    <t>г. Козловка, ул. К. Маркса, 
д. 18</t>
  </si>
  <si>
    <t>г. Козловка, ул. К. Маркса, 
д. 28</t>
  </si>
  <si>
    <t>с. Порецкое, ул. Крупской, 
д. 5</t>
  </si>
  <si>
    <t>с. Порецкое, ул. Крупской, 
д. 73</t>
  </si>
  <si>
    <t>Итого:  24 дома</t>
  </si>
  <si>
    <t>г. Чебоксары,                         ул.  Николаева, д. 57</t>
  </si>
  <si>
    <t>г. Чебоксары, 
пер. Молодежный, д. 11</t>
  </si>
  <si>
    <t>с. Порецкое, ул. Ульянова, 
д. 133</t>
  </si>
  <si>
    <t>с. Порецкое, ул. Крылова, 
д. 58</t>
  </si>
  <si>
    <t>с. Порецкое, ул. Крылова, 
д. 56</t>
  </si>
  <si>
    <t>г. Цивильск, ул. Гагарина, 
д. 3</t>
  </si>
  <si>
    <t>с. Чурачики, ул. Озерная, 
д. 13</t>
  </si>
  <si>
    <t>г. Цивильск, ул. Северная, 
д. 1</t>
  </si>
  <si>
    <t>пос. Конар, ул. Школьная,  
д. 3</t>
  </si>
  <si>
    <t>г. Цивильск, ул. Гагарина, 
д. 16</t>
  </si>
  <si>
    <t>пгт Кугеси, ул. Советская, 
д. 74</t>
  </si>
  <si>
    <t>пгт Кугеси, ул. Советская, 
д. 67</t>
  </si>
  <si>
    <t>пгт Кугеси, ул. Советская, 
д. 61</t>
  </si>
  <si>
    <t>пгт Кугеси, ул. Советская, 
д. 84</t>
  </si>
  <si>
    <t>пгт Кугеси, ул. К. Маркса, 
д. 110</t>
  </si>
  <si>
    <t>пгт Кугеси, ул. Советская, 
д. 76</t>
  </si>
  <si>
    <t>с. Яльчики,  ул. Андреева, 
д. 6</t>
  </si>
  <si>
    <t>с. Янтиково, пр. Ленина, 
д. 29</t>
  </si>
  <si>
    <t>с. Янтиково, пр. Ленина, 
д. 26</t>
  </si>
  <si>
    <t>с. Янтиково, пр. Ленина, 
д. 30</t>
  </si>
  <si>
    <t>с. Янтиково, пр. Ленина, 
д. 28</t>
  </si>
  <si>
    <t>г. Алатырь, мкр. Стрелка, 
д. 23</t>
  </si>
  <si>
    <t>г. Алатырь,                         
ул. Мичурина, д. 23</t>
  </si>
  <si>
    <t>г. Алатырь, мкр. Стрелка, 
д. 15</t>
  </si>
  <si>
    <t>г. Алатырь, ул. Урицкого, 
д. 31</t>
  </si>
  <si>
    <t>г. Алатырь, мкр. Стрелка, 
д. 17</t>
  </si>
  <si>
    <t>г. Алатырь, ул. Урицкого, 
д. 33</t>
  </si>
  <si>
    <t>г. Канаш, ул. Московская, 
д. 16</t>
  </si>
  <si>
    <t>г. Канаш, ул. Московская, 
д. 7</t>
  </si>
  <si>
    <t>г. Шумерля, ул. Пушкина, 
д. 25</t>
  </si>
  <si>
    <t>г. Шумерля, ул. Пушкина, 
д. 29, корп. 1</t>
  </si>
  <si>
    <t>г. Чебоксары, 
пер. Молодежный, д. 3</t>
  </si>
  <si>
    <t>с. Батырево, 
просп. Ленина, д. 6</t>
  </si>
  <si>
    <t>д. Чиршкасы, 
ул. 11 Пятилетки, д. 5</t>
  </si>
  <si>
    <t>г. Ядрин, ул. Красноармейская,                            д. 8а</t>
  </si>
  <si>
    <t>ремонт систем электроснабжения,  холодного водоснабжения,  канализации и водоотведения</t>
  </si>
  <si>
    <t xml:space="preserve">ремонт системы   электроснабжения </t>
  </si>
  <si>
    <t xml:space="preserve">ремонт системы  электроснабжения  </t>
  </si>
  <si>
    <t>ремонт системы    электроснабжения</t>
  </si>
  <si>
    <t xml:space="preserve">ремонт системы    электроснабжения  </t>
  </si>
  <si>
    <t xml:space="preserve">ремонт системы   электроснабжения  </t>
  </si>
  <si>
    <t>г. Алатырь,                                        ул. Чайковского, д. 34</t>
  </si>
  <si>
    <t>г. Канаш, ул. К. Маркса,               д. 8</t>
  </si>
  <si>
    <t xml:space="preserve">кирпич </t>
  </si>
  <si>
    <t>г. Чебоксары,                       ул. Энергетиков, д. 14а</t>
  </si>
  <si>
    <t>г. Чебоксары,                                   ул.  Ильбекова, д. 7, корп. 1</t>
  </si>
  <si>
    <t>г. Чебоксары,                              ул. Дубравная, д. 2</t>
  </si>
  <si>
    <t>пгт  Ибреси,                      ул. Маресьева, д. 53</t>
  </si>
  <si>
    <t>пгт Ибреси, ул. Воинов-интернационалистов,                   д. 19</t>
  </si>
  <si>
    <t>пгт Ибреси, ул. Воинов-интернационалистов,                        д. 21</t>
  </si>
  <si>
    <t xml:space="preserve">Итого по району </t>
  </si>
  <si>
    <t>с. Порецкое,                              ул. Крупской, д. 7а</t>
  </si>
  <si>
    <t>с. Порецкое,                              ул. Крупской,  д. 71</t>
  </si>
  <si>
    <t>пгт  Урмары,                            ул. Порфирьева, д. 9</t>
  </si>
  <si>
    <t>пгт  Урмары,                           ул. Порфирьева, д. 13</t>
  </si>
  <si>
    <t>пгт Урмары, ул. Мира,                 д. 18</t>
  </si>
  <si>
    <t>пгт  Урмары, ул. Мира,                д. 20</t>
  </si>
  <si>
    <t>пос. Опытный,                        ул. П. Иванова, д. 4</t>
  </si>
  <si>
    <t>г. Цивильск,                             ул. Куйбышева, д. 4</t>
  </si>
  <si>
    <t>пос. Конар,                                             ул. Николаева, д. 14</t>
  </si>
  <si>
    <t>пос. Новое Атлашево,                   ул. 70 лет Октября, д. 4</t>
  </si>
  <si>
    <t>пос. Новое Атлашево,                      ул. 70 лет Октября, д. 10</t>
  </si>
  <si>
    <t>пос. Новое Атлашево,                           ул. 70 лет Октября, д. 16</t>
  </si>
  <si>
    <t>с. Синьялы,                         ул. Центральная, д. 29</t>
  </si>
  <si>
    <t>с. Синьялы,                               ул. Центральная, д. 2</t>
  </si>
  <si>
    <t>г. Канаш, ул. К. Маркса,              д. 9</t>
  </si>
  <si>
    <t>г. Чебоксары,                          просп. Мира, д. 10</t>
  </si>
  <si>
    <t>г. Чебоксары,                         просп. Мира, д. 44</t>
  </si>
  <si>
    <t>г. Чебоксары,                                 просп. Мира, д. 18</t>
  </si>
  <si>
    <t>г. Чебоксары,                           просп. Мира, д. 14</t>
  </si>
  <si>
    <t>г. Чебоксары,                               ул. М.А. Сапожникова,                      д. 24</t>
  </si>
  <si>
    <t>г. Чебоксары,                                    ул. М.А. Сапожникова,                       д. 22</t>
  </si>
  <si>
    <t>г. Чебоксары,                                  ул. М.А. Сапожникова,                         д. 26</t>
  </si>
  <si>
    <t>г. Чебоксары,                                     ул. М.А. Сапожникова,                           д. 20</t>
  </si>
  <si>
    <t>г. Чебоксары,                                       ул. М.А. Сапожникова,                             д. 19</t>
  </si>
  <si>
    <t>г. Чебоксары,                          просп. Мира, д. 28</t>
  </si>
  <si>
    <t>г. Чебоксары,                                    просп. Мира, д. 38</t>
  </si>
  <si>
    <t>г. Чебоксары,                                 просп. Мира, д. 34</t>
  </si>
  <si>
    <t>г. Чебоксары,                              просп. Ленина, д. 55</t>
  </si>
  <si>
    <t>г. Чебоксары,                                просп. Ленина, д. 1</t>
  </si>
  <si>
    <t>г. Чебоксары,                            ул.  Ильбекова, д. 7,                   корп. 1</t>
  </si>
  <si>
    <t>г. Чебоксары,                             ул. Энгельса, д. 40</t>
  </si>
  <si>
    <t>г. Чебоксары,                                 ул. Энгельса, д. 4</t>
  </si>
  <si>
    <t>г. Чебоксары,                                 ул. Урукова, д. 4</t>
  </si>
  <si>
    <t>г. Чебоксары,                                     ул. Урукова, д. 3, корп. 1</t>
  </si>
  <si>
    <t>г. Чебоксары,                                   ул. Урукова, д. 9</t>
  </si>
  <si>
    <t>г. Чебоксары,                                   ул. Мичмана Павлова,                       д. 13</t>
  </si>
  <si>
    <t>ремонт систем горячего, холодного водоснабжения, электроснабжения</t>
  </si>
  <si>
    <t>г. Ядрин, ул. Чапаева,                        д. 14а</t>
  </si>
  <si>
    <t>г. Алатырь, ул. Кирова,                      д. 23а</t>
  </si>
  <si>
    <t>д. Чиршкасы, 
ул. 11 Пятилетки, д. 6</t>
  </si>
  <si>
    <t>пос. Новое Атлашево, 
ул. 70 лет Октября, д. 16</t>
  </si>
  <si>
    <t>керам-зитобе-тонный блок</t>
  </si>
  <si>
    <t xml:space="preserve">Р Е Е С Т Р   
многоквартирных домов, расположенных на территории  Чувашской Республики, в отношении которых планируется проведение
капитального ремонта общего имущества, по видам капитального ремонта </t>
  </si>
  <si>
    <t>г. Чебоксары, 
пер. Молодежный, д. 11,                          корп. 1</t>
  </si>
  <si>
    <t xml:space="preserve">ремонт систем холодного водоснабжения,  электроснабжения  </t>
  </si>
  <si>
    <t>г. Чебоксары, ул. Зои Яковлевой, д. 48</t>
  </si>
  <si>
    <t>г. Чебоксары, ул. Аркадия Гайдара, д. 2</t>
  </si>
  <si>
    <t>г. Чебоксары, ул. Ивана Франко, д. 9</t>
  </si>
  <si>
    <t>г. Чебоксары, ул. Аркадия Гайдара, д. 10</t>
  </si>
  <si>
    <t>г. Чебоксары, ул. Ивана Франко, д. 22</t>
  </si>
  <si>
    <t>с. Порецкое, ул. Ленина, 
д. 77</t>
  </si>
  <si>
    <t>д. Вторые Вурманкасы, 
ул. Центральная, д. 7</t>
  </si>
  <si>
    <t>г. Чебоксары, ул. Патриса Лумумбы, д. 14</t>
  </si>
  <si>
    <t>г. Чебоксары, ул. Энгельса, д. 4</t>
  </si>
  <si>
    <t>г. Чебоксары, ул. Мичмана Павлова, д. 13</t>
  </si>
  <si>
    <t>с. Красноармейское,                                      ул. Г. Степанова, д. 23</t>
  </si>
  <si>
    <t>г. Чебоксары,                         ул. Калинина, д. 100</t>
  </si>
  <si>
    <t>г. Чебоксары,                                     ул. Декабристов, д. 27</t>
  </si>
  <si>
    <t>г. Чебоксары,                              ул. Декабристов, д. 29</t>
  </si>
  <si>
    <t>г. Чебоксары,                               ул. Декабристов, д. 31</t>
  </si>
  <si>
    <t>г. Чебоксары,                                    ул. Декабристов, д. 33</t>
  </si>
  <si>
    <t>г. Чебоксары,                             ул. Декабристов, д. 25</t>
  </si>
  <si>
    <t>г. Чебоксары,                        пос. Восточный, д. 8</t>
  </si>
  <si>
    <t>г. Алатырь, мкр. Стрелка, д. 22</t>
  </si>
  <si>
    <t>г. Алатырь, ул. Мичурина, д. 23</t>
  </si>
  <si>
    <t>г. Новочебоксарск, проезд  Энергетиков, д. 7</t>
  </si>
  <si>
    <t>г. Новочебоксарск, 
ул. Винокурова, д. 21</t>
  </si>
  <si>
    <t>г. Новочебоксарск, 
ул. Коммунистическая, д. 34</t>
  </si>
  <si>
    <t>г. Новочебоксарск, 
ул. Комсомольская, д. 17</t>
  </si>
  <si>
    <t>г. Новочебоксарск, 
ул. Ж. Крутовой, д. 18</t>
  </si>
  <si>
    <t>г. Новочебоксарск, 
ул. Набережная, д. 19</t>
  </si>
  <si>
    <t>г. Новочебоксарск, 
ул. Силикатная, д. 14</t>
  </si>
  <si>
    <t>г. Новочебоксарск, 
ул. В. Терешковой, д. 10</t>
  </si>
  <si>
    <t>г. Новочебоксарск, 
ул. В. Терешковой, д. 11</t>
  </si>
  <si>
    <t>г. Новочебоксарск, 
ул. Винокурова, д. 15</t>
  </si>
  <si>
    <t>г. Новочебоксарск, 
ул. Винокурова, д. 23</t>
  </si>
  <si>
    <t>г. Новочебоксарск, 
ул. Коммунистическая, д. 24</t>
  </si>
  <si>
    <t>г. Новочебоксарск, 
ул. Ж. Крутовой, д. 11</t>
  </si>
  <si>
    <t>г. Новочебоксарск, 
ул. Ж. Крутовой, д. 13</t>
  </si>
  <si>
    <t>г. Новочебоксарск, 
ул. Ж. Крутовой, д. 15</t>
  </si>
  <si>
    <t>г. Новочебоксарск, 
ул. Ж. Крутовой, д. 17</t>
  </si>
  <si>
    <t>г. Новочебоксарск, 
ул. Молодежная, д. 10</t>
  </si>
  <si>
    <t>г. Новочебоксарск, 
ул. Молодежная, д. 11</t>
  </si>
  <si>
    <t>г. Новочебоксарск, 
ул. Молодежная, д. 17</t>
  </si>
  <si>
    <t>г. Новочебоксарск, 
ул. Молодежная, д. 24</t>
  </si>
  <si>
    <t>г. Новочебоксарск, 
ул. Набережная, д. 15</t>
  </si>
  <si>
    <t>г. Новочебоксарск, 
ул. Молодежная, д. 26</t>
  </si>
  <si>
    <t>г. Новочебоксарск,
ул. В. Терешковой, д. 4</t>
  </si>
  <si>
    <t>г. Новочебоксарск, 
ул. В. Терешковой, д. 8</t>
  </si>
  <si>
    <t>г. Новочебоксарск, 
ул. Молодежная, д. 28</t>
  </si>
  <si>
    <t>г. Новочебоксарск,
ул. Коммунистическая, д. 18</t>
  </si>
  <si>
    <t>г. Новочебоксарск, 
ул. Молодежная, д. 5</t>
  </si>
  <si>
    <t>г. Новочебоксарск,
ул. Молодежная, д. 16</t>
  </si>
  <si>
    <t>г. Новочебоксарск, 
ул. Молодежная, д. 7</t>
  </si>
  <si>
    <t>Общая площадь много-
квартир-
ного дома</t>
  </si>
  <si>
    <t>г. Алатырь, ул. Комсомола, 
д. 30</t>
  </si>
  <si>
    <t>ремонт лифтов  и лифтового  оборудования, систем канализации и водоотведения</t>
  </si>
  <si>
    <t>г. Чебоксары, пер. Молодеж-
ный, д. 1, корп. 1</t>
  </si>
  <si>
    <t>г. Чебоксары, пер. Молодеж-
ный, д. 11</t>
  </si>
  <si>
    <t>г. Чебоксары, пер. Молодеж-
ный, д. 7</t>
  </si>
  <si>
    <t>г. Чебоксары, пер. Молодеж-
ный, д. 3</t>
  </si>
  <si>
    <t>г. Чебоксары, пер. Молодеж-
ный, д. 11, корп. 1</t>
  </si>
  <si>
    <t>г. Чебоксары, пер. Молодеж-
ный, д. 5, корп. 1</t>
  </si>
  <si>
    <t>г. Чебоксары, ул. Гагарина, 
д. 36</t>
  </si>
  <si>
    <t>г. Новочебоксарск, 
ул. Ж. Крутовой, д. 12</t>
  </si>
  <si>
    <t>г. Новочебоксарск, 
ул. В. Терешковой, д. 14</t>
  </si>
  <si>
    <t>г. Новочебоксарск, 
ул. В. Терешковой, д. 6а</t>
  </si>
  <si>
    <t>г. Новочебоксарск, 
ул. В. Терешковой, д. 6</t>
  </si>
  <si>
    <t>г. Новочебоксарск,                            ул. В. Терешковой, д. 14</t>
  </si>
  <si>
    <t>г. Новочебоксарск,
 ул. В. Терешковой, д. 6</t>
  </si>
  <si>
    <t>г. Новочебоксарск, 
ул. Комсомольская, д. 5</t>
  </si>
  <si>
    <t>г. Новочебоксарск, 
ул. Силикатная, д. 11</t>
  </si>
  <si>
    <t>г. Новочебоксарск, 
ул. Ж. Крутовой, д. 19</t>
  </si>
  <si>
    <t>г. Новочебоксарск,
ул. Ж. Крутовой, д. 14</t>
  </si>
  <si>
    <t>г. Новочебоксарск, 
ул. Комсомольская, д. 11</t>
  </si>
  <si>
    <t>г. Новочебоксарск, 
ул. Винокурова, д. 24</t>
  </si>
  <si>
    <t>г. Новочебоксарск, 
ул. Молодежная, д. 21</t>
  </si>
  <si>
    <t>г. Новочебоксарск, 
ул. Молодежная, д. 22</t>
  </si>
  <si>
    <t>г. Новочебоксарск, 
ул. Винокурова, д. 13</t>
  </si>
  <si>
    <t>Замена коллек-
тивных (обще-
домовых) ПУ и УУ</t>
  </si>
  <si>
    <t>г. Новочебоксарск,              ул. Винокурова, д. 21</t>
  </si>
  <si>
    <t>г. Новочебоксарск,                         ул. Коммунистическая,                       д. 34</t>
  </si>
  <si>
    <t>г. Новочебоксарск,                      ул. Комсомольская,                         д. 17</t>
  </si>
  <si>
    <t>г. Новочебоксарск,                       ул. Ж. Крутовой, д. 18</t>
  </si>
  <si>
    <t>г. Новочебоксарск,                   ул. Набережная, д. 19</t>
  </si>
  <si>
    <t>г. Новочебоксарск,                   ул. Советская, д. 16</t>
  </si>
  <si>
    <t>г. Новочебоксарск,
 ул. Силикатная, д. 14</t>
  </si>
  <si>
    <t>г. Новочебоксарск,
 ул. В. Терешковой, д. 11</t>
  </si>
  <si>
    <t>г. Новочебоксарск,
 ул. Винокурова, д. 23</t>
  </si>
  <si>
    <t>г. Новочебоксарск, 
ул. Коммунистическая,                   д. 24</t>
  </si>
  <si>
    <t>г. Новочебоксарск,
 ул. Ж. Крутовой, д. 17</t>
  </si>
  <si>
    <t>г. Новочебоксарск,                   ул. Молодежная, д. 11</t>
  </si>
  <si>
    <t>г. Новочебоксарск,                          ул. Молодежная, д. 17</t>
  </si>
  <si>
    <t>г. Новочебоксарск,                               ул. Молодежная, д. 24</t>
  </si>
  <si>
    <t>г. Новочебоксарск,                              ул. Набережная, д. 15</t>
  </si>
  <si>
    <t>г. Новочебоксарск,                            ул. Советская, д. 2</t>
  </si>
  <si>
    <t>г. Новочебоксарск,                                ул. Советская, д. 18</t>
  </si>
  <si>
    <t>г. Новочебоксарск,                            ул. Советская, д. 22</t>
  </si>
  <si>
    <t>г. Новочебоксарск,                    ул. Советская, д. 24</t>
  </si>
  <si>
    <t>г. Новочебоксарск,                      пер. Химиков, д. 8</t>
  </si>
  <si>
    <t>г. Новочебоксарск,
 ул. Молодежная, д. 26</t>
  </si>
  <si>
    <t>г. Новочебоксарск, 
ул. В. Терешковой, д. 4</t>
  </si>
  <si>
    <t>г. Новочебоксарск,                    ул. В. Терешковой, д. 8</t>
  </si>
  <si>
    <t>г. Новочебоксарск,                 ул. Молодежная, д. 28</t>
  </si>
  <si>
    <t>г. Новочебоксарск,                     ул. Коммунистическая,               д. 18</t>
  </si>
  <si>
    <t>г. Новочебоксарск,                        ул. Молодежная, д. 5</t>
  </si>
  <si>
    <t>г. Новочебоксарск,                        ул. Молодежная, д. 16</t>
  </si>
  <si>
    <t>г. Новочебоксарск,              ул. Молодежная, д. 7</t>
  </si>
  <si>
    <t>г. Новочебоксарск, 
пер. Химиков, д. 1</t>
  </si>
  <si>
    <t>г. Новочебоксарск,                   ул. Ж. Крутовой, д. 12</t>
  </si>
  <si>
    <t>г. Новочебоксарск, 
пер. Химиков, д. 5</t>
  </si>
  <si>
    <t>г. Новочебоксарск,                       ул. Комсомольская, д. 5</t>
  </si>
  <si>
    <t>г. Новочебоксарск,                     ул. Силикатная, д. 11</t>
  </si>
  <si>
    <t>г. Новочебоксарск, 
ул. Ж. Крутовой, д. 14</t>
  </si>
  <si>
    <t>г. Новочебоксарск,
 ул. Комсомольская, 
д. 11</t>
  </si>
  <si>
    <t>г. Новочебоксарск,
 ул. Винокурова, д. 24</t>
  </si>
  <si>
    <t>г. Новочебоксарск, проезд  Энергетиков, д. 3</t>
  </si>
  <si>
    <t>г. Новочебоксарск, проезд  Энергетиков, д. 9</t>
  </si>
  <si>
    <t>г. Шумерля, 
ул. Пушкина, д. 25</t>
  </si>
  <si>
    <t>г. Шумерля, ул. Урукова, д. 23</t>
  </si>
  <si>
    <t>г. Шумерля, 
ул. Пушкина, д. 29,  
корп. 1</t>
  </si>
  <si>
    <t>г. Чебоксары, 
ул. Аркадия Гайдара, 
д. 10</t>
  </si>
  <si>
    <t>г. Чебоксары, 
ул. Аркадия Гайдара, 
д. 2</t>
  </si>
  <si>
    <t>г. Чебоксары, 
ул. Патриса Лумумбы, 
д. 13</t>
  </si>
  <si>
    <t>г. Чебоксары, 
ул. Патриса Лумумбы, 
д. 15, корп. 1</t>
  </si>
  <si>
    <t>г. Чебоксары, 
ул. Патриса Лумумбы, 
д. 23</t>
  </si>
  <si>
    <t>г. Чебоксары, 
ул. Рихарда Зорге, д. 4</t>
  </si>
  <si>
    <t>г. Чебоксары, 
ул. Патриса Лумумбы, 
д. 14</t>
  </si>
  <si>
    <t>г. Чебоксары,                              ул. Маршака, д. 14, 
корп. 1</t>
  </si>
  <si>
    <t>г. Чебоксары,                               ул. Энгельса, д. 46, 
корп. 1</t>
  </si>
  <si>
    <t>г. Чебоксары,                          ул. Декабристов, д. 37</t>
  </si>
  <si>
    <t>г. Чебоксары,                                   ул. Калинина, д. 106,                   корп. 1</t>
  </si>
  <si>
    <t>г. Чебоксары,                              ул. Калинина, д. 106</t>
  </si>
  <si>
    <t>г. Чебоксары,                                       ул. Декабристов, д. 35</t>
  </si>
  <si>
    <t>г. Чебоксары,                                      ул. Декабристов, д. 43</t>
  </si>
  <si>
    <t>г. Чебоксары,                        ул.  Николаева, д. 55</t>
  </si>
  <si>
    <t>г. Чебоксары,                            ул. Калинина, д. 102,                     корп. 1</t>
  </si>
  <si>
    <t>г. Чебоксары,                             ул. Декабристов, д. 39</t>
  </si>
  <si>
    <t>г. Чебоксары,                            ул. Николаева, д. 59</t>
  </si>
  <si>
    <t>г. Чебоксары,                                 ул. Декабристов, д. 14, корп. 1</t>
  </si>
  <si>
    <t>г. Чебоксары,                           пер. Молодежный, д. 7</t>
  </si>
  <si>
    <t>Приложение № 1
к Республиканскому краткосрочному плану реализации в 
2015–2016 годах  Республиканской программы капитального ремонта 
общего имущества в многоквартирных домах, расположенных 
на территории Чувашской Республики, на 2014–2043 годы</t>
  </si>
  <si>
    <t>г. Чебоксары,                            ул. Декабристов, д. 14</t>
  </si>
  <si>
    <t>г. Чебоксары,                                   ул. Декабристов, д. 16, корп. 1</t>
  </si>
  <si>
    <t>г. Чебоксары,                             пос. Восточный, д. 18</t>
  </si>
  <si>
    <t>г. Чебоксары,                            ул.  Николаева, д. 42</t>
  </si>
  <si>
    <t>г. Чебоксары,                           ул. Николаева, д. 46</t>
  </si>
  <si>
    <t>г. Чебоксары,                               ул. Николаева, д. 30,                      корп. 1</t>
  </si>
  <si>
    <t>г. Чебоксары,                                    ул. Калинина, д. 110</t>
  </si>
  <si>
    <t>г. Чебоксары,                             ул. Николаева, д. 48</t>
  </si>
  <si>
    <t>пгт Вурнары,                       пер. Зеленый, д. 12</t>
  </si>
  <si>
    <t>пгт Вурнары, ул. Строительная, 
д. 3</t>
  </si>
  <si>
    <t>пгт  Ибреси, ул. Кооперативная, 
д. 4</t>
  </si>
  <si>
    <t>с. Шихазаны, ул. 40 лет Победы, 
д. 8</t>
  </si>
  <si>
    <t>с. Шихазаны, ул. 40 лет Победы, 
д. 13</t>
  </si>
  <si>
    <t>с. Моргауши, ул. 50 лет Октября, д. 44а</t>
  </si>
  <si>
    <t>с. Порецкое, ул. Ленина, д. 77</t>
  </si>
  <si>
    <t>пгт Урмары, ул. Мира, д. 18</t>
  </si>
  <si>
    <t>пгт Урмары, ул. Мира, д. 20</t>
  </si>
  <si>
    <t>пос. Опытный, ул. Набережная, 
д. 1</t>
  </si>
  <si>
    <t>пгт  Кугеси, ул. 30 лет Победы, 
д. 1г</t>
  </si>
  <si>
    <t>пгт Кугеси, ул. Первомайская, 
д. 4</t>
  </si>
  <si>
    <t>д. Чиршкасы, ул. 11 Пятилетки, 
д. 5</t>
  </si>
  <si>
    <t>с. Синьялы, ул. Центральная, 
д. 2</t>
  </si>
  <si>
    <t>с. Шемурша, ул. Космовского,  
д. 30</t>
  </si>
  <si>
    <t>с. Шемурша, ул. Космовского,  
д. 28</t>
  </si>
  <si>
    <t>с. Яльчики, ул. Комсомольская,  
д. 3</t>
  </si>
  <si>
    <t>г. Алатырь, ул. Ленина, д. 69</t>
  </si>
  <si>
    <t>г. Алатырь, ул. Горсовета, д. 30</t>
  </si>
  <si>
    <t>г. Алатырь, ул. Первомайская, 
д. 76</t>
  </si>
  <si>
    <t>г. Канаш, ул. К. Маркса, д. 9</t>
  </si>
  <si>
    <t>г. Канаш, ул. Пушкина, д. 52</t>
  </si>
  <si>
    <t>г. Канаш, просп. Ленина, д. 46</t>
  </si>
  <si>
    <t>г. Канаш, просп. Ленина, д. 48</t>
  </si>
  <si>
    <t>г. Канаш, ул. К. Маркса, д. 10</t>
  </si>
  <si>
    <t>г. Канаш, ул. К. Маркса, д. 8</t>
  </si>
  <si>
    <t xml:space="preserve">г. Шумерля, пер. Банковский, 
д. 6 </t>
  </si>
  <si>
    <t xml:space="preserve">г. Шумерля, пер. Банковский, 
д. 4 </t>
  </si>
  <si>
    <t>г. Шумерля, ул. Котовского, 
д. 54</t>
  </si>
  <si>
    <t>г. Чебоксары, ул. Декабристов, 
д. 29</t>
  </si>
  <si>
    <t>г. Чебоксары, ул. Декабристов, 
д. 31</t>
  </si>
  <si>
    <t>г. Чебоксары, ул. Декабристов, 
д. 25</t>
  </si>
  <si>
    <t>г. Чебоксары, ул. Ивана Франко, 
д. 22</t>
  </si>
  <si>
    <t>г. Чебоксары, ул. Декабристов, 
д. 37</t>
  </si>
  <si>
    <t>г. Чебоксары, ул. Энергетиков, 
д. 14а</t>
  </si>
  <si>
    <t>г. Чебоксары, ул. Калинина, 
д. 106</t>
  </si>
  <si>
    <t>г. Чебоксары, ул. Декабристов, 
д. 35</t>
  </si>
  <si>
    <t>г. Чебоксары, ул. Декабристов, 
д. 43</t>
  </si>
  <si>
    <t>г. Чебоксары, ул. Декабристов, 
д. 41</t>
  </si>
  <si>
    <t>г. Чебоксары, ул. Декабристов, 
д. 39</t>
  </si>
  <si>
    <t>г. Чебоксары, ул. Декабристов, 
д. 14, корп. 1</t>
  </si>
  <si>
    <t>г. Чебоксары, ул. Декабристов, 
д. 14</t>
  </si>
  <si>
    <t>г. Чебоксары, ул. Декабристов, 
д. 16, корп. 1</t>
  </si>
  <si>
    <t>г. Чебоксары, пос. Восточный, 
д. 18</t>
  </si>
  <si>
    <t>г. Чебоксары, ул. Николаева, 
д. 48</t>
  </si>
  <si>
    <t>г. Чебоксары, ул. Декабристов, 
д. 18</t>
  </si>
  <si>
    <t>г. Чебоксары, 
ул. Нефтебазовская, д. 1</t>
  </si>
  <si>
    <t>г. Чебоксары, 
ул. М.А. Сапожникова, д. 24</t>
  </si>
  <si>
    <t>г. Чебоксары, 
ул. М.А. Сапожникова, д. 22</t>
  </si>
  <si>
    <t>г. Чебоксары, ул. Яблочкова, 
д. 10</t>
  </si>
  <si>
    <t>г. Чебоксары, ул. Николаева, 
д. 49</t>
  </si>
  <si>
    <t>г. Чебоксары, ул. Николаева, 
д. 22</t>
  </si>
  <si>
    <t>ремонт систем холодного водоснабжения, электроснабжения, канализации и водоотведения</t>
  </si>
  <si>
    <t>г. Чебоксары, ул. Короленко, 
д. 8</t>
  </si>
  <si>
    <t>г. Чебоксары, просп. Ленина, 
д. 1</t>
  </si>
  <si>
    <t>г. Чебоксары, просп. Ленина, 
д. 17</t>
  </si>
  <si>
    <t>г. Чебоксары, просп. Ленина, 
д. 51, корп. 1</t>
  </si>
  <si>
    <t>г. Чебоксары, ул. Маршака, 
д. 14, корп. 1</t>
  </si>
  <si>
    <t>г. Чебоксары, ул. Короленко, 
д. 12</t>
  </si>
  <si>
    <t>г. Чебоксары, ул. Чапаева, д. 18</t>
  </si>
  <si>
    <t>г. Чебоксары,                               
ул. Николаева, д. 16</t>
  </si>
  <si>
    <t>г. Чебоксары,                                 
ул. Маршака, д. 12</t>
  </si>
  <si>
    <t>г. Чебоксары,                                
ул. Маршака, д. 6</t>
  </si>
  <si>
    <t>г. Чебоксары, ул. Дубравная, 
д. 2</t>
  </si>
  <si>
    <t>г. Чебоксары, 
ул. Социалистическая, д. 4</t>
  </si>
  <si>
    <t>г. Чебоксары, ул. Гражданская, 
д. 60, корп. 1</t>
  </si>
  <si>
    <t>г. Чебоксары, ул. О. Кошевого, 
д. 1</t>
  </si>
  <si>
    <t>г. Чебоксары, ул. О. Кошевого, 
д. 3</t>
  </si>
  <si>
    <t>г. Чебоксары, ул. К. Иванова, 
д. 78</t>
  </si>
  <si>
    <t>г. Чебоксары, ул. Пирогова, 
д. 8, корп. 2</t>
  </si>
  <si>
    <t>г. Ядрин, ул. Чапаева,                     д. 14а</t>
  </si>
  <si>
    <t>г. Чебоксары, 
пер. Молодежный, д. 1, 
корп. 1</t>
  </si>
  <si>
    <t>г. Чебоксары, 
пер. Молодежный, д. 5, корп. 1</t>
  </si>
  <si>
    <t>г. Чебоксары, 
пос. Восточный, д. 20</t>
  </si>
  <si>
    <t>г. Чебоксары,                      ул. Текстильщиков, д. 9а</t>
  </si>
  <si>
    <t>г. Чебоксары, 
ул. Энгельса, д. 16</t>
  </si>
  <si>
    <t>г. Чебоксары,                              ул. Декабристов, д. 18</t>
  </si>
  <si>
    <t>г. Чебоксары,                              ул. Нефтебазовская, д. 1</t>
  </si>
  <si>
    <t>г. Чебоксары,                                ул. Гагарина, д. 28</t>
  </si>
  <si>
    <t>г. Чебоксары,                        ул. Гагарина, д. 30</t>
  </si>
  <si>
    <t>г. Чебоксары,                                     ул. Энергетиков, д. 32</t>
  </si>
  <si>
    <t>г. Чебоксары,                               ул. Яблочкова, д. 10</t>
  </si>
  <si>
    <t>г. Чебоксары,                          ул. Николаева, д. 47,                     корп. 1</t>
  </si>
  <si>
    <t>г. Чебоксары,                                 ул. Николаева, д. 49</t>
  </si>
  <si>
    <t>г. Чебоксары,                                                  ул. Николаева, д. 47,                           корп. 3</t>
  </si>
  <si>
    <t>г. Чебоксары,                                    ул. Николаева, д. 47,                           корп. 2</t>
  </si>
  <si>
    <t>г. Чебоксары,                             ул. Николаева, д. 22</t>
  </si>
  <si>
    <t>г. Чебоксары,                          ул. Гагарина, д. 36</t>
  </si>
  <si>
    <t>г. Чебоксары,                     ул. Николаева, д. 30</t>
  </si>
  <si>
    <t>г. Чебоксары,                       ул. Николаева, д. 41</t>
  </si>
  <si>
    <t>г. Чебоксары,                            ул. Николаева, д. 32</t>
  </si>
  <si>
    <t>г. Чебоксары,                           просп. Ленина, д. 19</t>
  </si>
  <si>
    <t>г. Чебоксары,                              просп. Ленина, д. 13</t>
  </si>
  <si>
    <t>г. Чебоксары,                       ул. Гагарина, д. 3</t>
  </si>
  <si>
    <t>г. Чебоксары,                                     ул. Николаева, д. 13</t>
  </si>
  <si>
    <t>г. Чебоксары,                                   просп. Ленина, д. 49</t>
  </si>
  <si>
    <t>г. Чебоксары,                              ул. Короленко, д. 8</t>
  </si>
  <si>
    <t>г. Чебоксары,                            ул. Короленко, д. 10</t>
  </si>
  <si>
    <t>г. Чебоксары,                         просп. Ленина, д. 17</t>
  </si>
  <si>
    <t>г. Чебоксары,                         просп. Ленина, д. 51,                   корп. 1</t>
  </si>
  <si>
    <t>г. Чебоксары,                                ул. Короленко, д. 12</t>
  </si>
  <si>
    <t>г. Чебоксары,                                   ул. Гагарина, д. 19</t>
  </si>
  <si>
    <t>г. Чебоксары,                               ул. Привокзальная, д. 10</t>
  </si>
  <si>
    <t>г. Чебоксары,                      ул.  Ильбекова, д. 3</t>
  </si>
  <si>
    <t>г. Чебоксары,                                      ул. К. Маркса, д. 42</t>
  </si>
  <si>
    <t>г. Чебоксары,                                   ул. Николаева, д. 11</t>
  </si>
  <si>
    <t>г. Чебоксары,                                    ул. Николаева, д. 15</t>
  </si>
  <si>
    <t>г. Чебоксары,                                    ул. Николаева, д. 17</t>
  </si>
  <si>
    <t>г. Чебоксары,                               ул. Николаева, д. 16</t>
  </si>
  <si>
    <t>г. Чебоксары,                                  ул. Николаева, д. 19</t>
  </si>
  <si>
    <t>г. Чебоксары,                                 ул. Маршака, д. 12</t>
  </si>
  <si>
    <t>г. Чебоксары,                                ул. Маршака, д. 6</t>
  </si>
  <si>
    <t>г. Чебоксары,                              ул. Гражданская, д. 60, корп. 1</t>
  </si>
  <si>
    <t>г. Чебоксары,                             ул. О. Кошевого, д. 1</t>
  </si>
  <si>
    <t>г. Чебоксары,                          ул. Афанасьева, д. 3</t>
  </si>
  <si>
    <t>г. Чебоксары,                     ул. О. Кошевого, д. 3</t>
  </si>
  <si>
    <t>г. Чебоксары,                            ул. Гузовского, д. 8</t>
  </si>
  <si>
    <t>г. Чебоксары,                           ул. К. Иванова, д. 82</t>
  </si>
  <si>
    <t>г. Чебоксары,                                   ул. Яноушека, д. 1</t>
  </si>
  <si>
    <t>г. Чебоксары,                                   ул. Пирогова, д. 22</t>
  </si>
  <si>
    <t>г. Чебоксары,                     
ул. Николаева, д. 30</t>
  </si>
  <si>
    <t>г. Чебоксары, ул. Петрова, 
д. 7</t>
  </si>
  <si>
    <t>г. Чебоксары, ул. Чапаева, 
д. 9, корп. 1</t>
  </si>
  <si>
    <t>г. Чебоксары, ул. Чапаева, 
д. 9</t>
  </si>
  <si>
    <t>г. Чебоксары, ул. Красина, 
д. 3</t>
  </si>
  <si>
    <t>г. Чебоксары, ул. Красина, 
д. 5</t>
  </si>
  <si>
    <t>г. Чебоксары, ул. Урукова, 
д. 5</t>
  </si>
  <si>
    <t>г. Чебоксары, ул. Урукова, 
д. 9</t>
  </si>
  <si>
    <t>г. Чебоксары, ул. Урукова,
 д. 4</t>
  </si>
  <si>
    <t>г. Чебоксары, ул. Урукова, 
д. 3, корп. 1</t>
  </si>
  <si>
    <t>г. Чебоксары,                                        ул. Т. Кривова, д. 3</t>
  </si>
  <si>
    <t>г. Чебоксары,                              просп. Московский, д. 8</t>
  </si>
  <si>
    <t>г. Чебоксары,                                     ул. Гузовского, д. 6</t>
  </si>
  <si>
    <t>пгт Урмары,                            ул. Механизаторов, д. 2</t>
  </si>
  <si>
    <t>ремонт систем  холодного водоснабжения, канализации и водоотведения</t>
  </si>
  <si>
    <t>ремонт систем  холодного водоснабжения,   электроснабжения, канализации и водоотведения</t>
  </si>
  <si>
    <t>ремонт систем холодного, горячего водоснабжения,  электроснабжения,  канализации и водоотведения</t>
  </si>
  <si>
    <t>ремонт систем холодного водоснабжения,   электроснабжения,  канализации и водоотведения</t>
  </si>
  <si>
    <t xml:space="preserve">ремонт систем холодного водоснабжения,   канализации и водоотведения </t>
  </si>
  <si>
    <t xml:space="preserve">ремонт системы  электроснабжения </t>
  </si>
  <si>
    <t>ремонт систем горячего водоснабжения,  электроснабжения,  канализации и водоотведения</t>
  </si>
  <si>
    <t xml:space="preserve">ремонт систем холодного водоснабжения,  электроснабжения,  канализации и водоотведения </t>
  </si>
  <si>
    <t>ремонт систем  холодного водоснабжения,  электроснабжения,  канализации и водоотведения</t>
  </si>
  <si>
    <t>г. Козловка, ул. К. Маркса,                д. 24</t>
  </si>
  <si>
    <t>4–5</t>
  </si>
  <si>
    <t>г. Канаш, ул. Пушкина,                               д. 34</t>
  </si>
  <si>
    <t>г. Канаш, ул. Пушкина,                     д. 30</t>
  </si>
  <si>
    <t>г. Канаш, просп. Ленина,               д. 41</t>
  </si>
  <si>
    <t>г. Канаш, просп.  Ленина, д. 45</t>
  </si>
  <si>
    <t>г. Канаш, просп. Ленина,               д. 5</t>
  </si>
  <si>
    <t>с. Моргауши,                              ул. 50 лет Октября, д. 44а</t>
  </si>
  <si>
    <t>пос. Новое Атлашево,                     ул. 70 лет Октября, д. 4</t>
  </si>
  <si>
    <t>пос. Новое Атлашево,                       ул. 70 лет Октября, д. 10</t>
  </si>
  <si>
    <t>г. Чебоксары,                                ул. Чапаева, д. 18</t>
  </si>
  <si>
    <t>ремонт крыши, систем теплоснабжения, горячего водоснабжения</t>
  </si>
  <si>
    <t>ремонт систем холодного и горячего водоснабжения</t>
  </si>
  <si>
    <t>ремонт систем холодного водоснабжения,  электроснабжения,  канализации и водоотведения, фасада</t>
  </si>
  <si>
    <t>г. Шумерля,                                         ул. Октябрьская, д. 13</t>
  </si>
  <si>
    <t>Итого:  11  домов</t>
  </si>
  <si>
    <t>г. Чебоксары,                                   пос. Восточный, д. 20</t>
  </si>
  <si>
    <t xml:space="preserve">ремонт систем   электроснабжения,  канализации и водоотведения </t>
  </si>
  <si>
    <t>с. Шемурша,                                 ул. Космовского,   д. 30</t>
  </si>
  <si>
    <t>с. Батырево, ул. Ленина, д. 14</t>
  </si>
  <si>
    <t>с. Батырево, ул. Мичурина, д. 8</t>
  </si>
  <si>
    <t>с. Батырево, ул. Мичурина, д. 7</t>
  </si>
  <si>
    <t>с. Батырево, ул.  Яковлева, д. 6</t>
  </si>
  <si>
    <t>с. Батырево, ул. Мичурина, 
д. 3а</t>
  </si>
  <si>
    <t>пгт Вурнары, ул. К. Маркса, 
д. 4</t>
  </si>
  <si>
    <t>пгт Вурнары, ул. Советская, 
д. 21</t>
  </si>
  <si>
    <t>пгт  Ибреси, ул. Маресьева, д. 5</t>
  </si>
  <si>
    <t>г. Козловка, ул. Лобачевского, 
д. 24</t>
  </si>
  <si>
    <t>с. Моргауши, ул. Восточная, 
д. 6</t>
  </si>
  <si>
    <t>пгт Урмары, ул. Порфирьева, 
д. 9</t>
  </si>
  <si>
    <t>пгт Урмары, ул. Порфирьева, 
д. 13</t>
  </si>
  <si>
    <t>пгт Урмары, ул. Некрасова, 
д. 12</t>
  </si>
  <si>
    <t>г. Цивильск, ул. Шоссейная, 
д. 17</t>
  </si>
  <si>
    <t>г. Цивильск, ул. Гоголя, д. 9</t>
  </si>
  <si>
    <t>г. Цивильск, ул. Шоссейная, 
д. 19</t>
  </si>
  <si>
    <t>пос. Конар, ул. Нефтяников, 
д. 11</t>
  </si>
  <si>
    <t>пос. Опытный, ул. Иванова, 
д. 13</t>
  </si>
  <si>
    <t>г. Цивильск, ул. Куйбышева, 
д. 8</t>
  </si>
  <si>
    <t>пос. Конар, ул. Николаева, 
д. 14</t>
  </si>
  <si>
    <t>пгт Кугеси, ул. 30 лет Победы, 
д. 1в</t>
  </si>
  <si>
    <t>пгт Кугеси, ул. Первомайская, 
д. 20</t>
  </si>
  <si>
    <t>пгт Кугеси, ул. 50 лет СССР, 
д. 41</t>
  </si>
  <si>
    <t>пос. Сюктерка, ул. Волжские зори, д. 1б</t>
  </si>
  <si>
    <t>пос. Новое Атлашево, 
ул. 70 лет Октября, д. 8</t>
  </si>
  <si>
    <t>с. Синьялы, ул. Центральная, 
д. 29</t>
  </si>
  <si>
    <t>г. Алатырь, ул. Московская, 
д. 114</t>
  </si>
  <si>
    <t>г. Алатырь, ул. Ярославская, 
д. 133</t>
  </si>
  <si>
    <t>г. Алатырь, ул. Мичурина, д. 21</t>
  </si>
  <si>
    <t>г. Алатырь, ул. Ярославская, 
д. 135</t>
  </si>
  <si>
    <t>г. Алатырь,                                   ул. Урицкого, д. 31</t>
  </si>
  <si>
    <t>г. Алатырь, ул. Чайковского, 
д. 42</t>
  </si>
  <si>
    <t>г. Алатырь, ул. Транспортная, 
д. 21</t>
  </si>
  <si>
    <t>г. Алатырь, ул. Горсовета, д. 32</t>
  </si>
  <si>
    <t>г. Алатырь, ул. Первомайская, 
д. 78</t>
  </si>
  <si>
    <t>г. Канаш, просп. Ленина, д. 49</t>
  </si>
  <si>
    <t>г. Канаш, ул. Пушкина, д. 46</t>
  </si>
  <si>
    <t>г. Шумерля, ул. Пролетарская, д. 4</t>
  </si>
  <si>
    <t>г. Чебоксары, ул. Калинина, 
д. 100</t>
  </si>
  <si>
    <t>г. Чебоксары, пос. Восточный, 
д. 8</t>
  </si>
  <si>
    <t>г. Чебоксары, ул. Калинина, 
д. 106, корп. 1</t>
  </si>
  <si>
    <t>г. Чебоксары, ул.  Николаева, 
д. 55</t>
  </si>
  <si>
    <t>г. Чебоксары, ул. Калинина, 
д. 102, корп. 1</t>
  </si>
  <si>
    <t>г. Чебоксары, ул.  Николаева, 
д. 57</t>
  </si>
  <si>
    <t>г. Чебоксары, ул. Николаева, 
д. 59</t>
  </si>
  <si>
    <t>г. Чебоксары, ул.  Николаева, 
д. 42</t>
  </si>
  <si>
    <t>г. Чебоксары, ул. Николаева, 
д. 46</t>
  </si>
  <si>
    <t>г. Чебоксары, 
ул. Текстильщиков, д. 9а</t>
  </si>
  <si>
    <t>г. Чебоксары, ул. Николаева, 
д. 30, корп. 1</t>
  </si>
  <si>
    <t>г. Чебоксары, ул. Гагарина, 
д. 30</t>
  </si>
  <si>
    <t>г. Чебоксары, 
ул. М.А. Сапожникова, д. 26</t>
  </si>
  <si>
    <t>г. Чебоксары,                                     ул. М.А. Сапожникова, д. 20</t>
  </si>
  <si>
    <t>г. Чебоксары,                                  ул. М.А. Сапожникова, д. 19</t>
  </si>
  <si>
    <t>г. Чебоксары, ул. Николаева, 
д. 47, корп. 1</t>
  </si>
  <si>
    <t>г. Чебоксары,                                                  ул. Николаева, д. 47, корп. 3</t>
  </si>
  <si>
    <t>г. Чебоксары,                                    ул. Николаева, д. 47, корп. 2</t>
  </si>
  <si>
    <t>г. Чебоксары, ул. Николаева, 
д. 41</t>
  </si>
  <si>
    <t>г. Чебоксары, ул. Николаева, 
д. 32</t>
  </si>
  <si>
    <t>г. Чебоксары, 
ул. 324 Стрелковой дивизии,  
д. 12</t>
  </si>
  <si>
    <t>г. Чебоксары, ул. Гагарина, д. 3</t>
  </si>
  <si>
    <t>г. Чебоксары, просп. Ленина, 
д. 55</t>
  </si>
  <si>
    <t>г. Чебоксары, ул. Короленко, 
д. 10</t>
  </si>
  <si>
    <t>г. Чебоксары, ул.  Ильбекова, 
д. 3</t>
  </si>
  <si>
    <t>г. Чебоксары, 
ул. Б. Хмельницкого, д. 81</t>
  </si>
  <si>
    <t>г. Чебоксары, ул. Совхозная, 
д. 15</t>
  </si>
  <si>
    <t>г. Чебоксары, ул. Афанасьева, 
д. 3</t>
  </si>
  <si>
    <t>г. Чебоксары, ул. Гузовского, 
д. 8</t>
  </si>
  <si>
    <t>г. Чебоксары, ул. К. Иванова, 
д. 82</t>
  </si>
  <si>
    <t>___________________</t>
  </si>
  <si>
    <t>г. Ядрин, ул. Чапаева, 
д. 15</t>
  </si>
  <si>
    <t>с. Янтиково, тер. РТП, 
д. 1</t>
  </si>
  <si>
    <t>_________________</t>
  </si>
  <si>
    <t>г. Канаш, просп. Ленина,                 д. 22</t>
  </si>
  <si>
    <t>г. Канаш, просп. Ленина,                   д. 24</t>
  </si>
  <si>
    <t>г. Канаш, просп. Ленина,                д. 27</t>
  </si>
  <si>
    <t>г. Канаш, просп. Ленина,                 д. 3</t>
  </si>
  <si>
    <t>г. Канаш, просп. Ленина,                  д. 43</t>
  </si>
  <si>
    <t>г. Канаш, ул. Московская,                     д. 10</t>
  </si>
  <si>
    <t>г. Канаш, ул. Московская,                  д. 14</t>
  </si>
  <si>
    <t>г. Канаш, ул. Пушкина,                    д. 28</t>
  </si>
  <si>
    <t>г. Канаш, ул. Пушкина,                д. 52</t>
  </si>
  <si>
    <t>г. Канаш, ул. Разина,  д. 8</t>
  </si>
  <si>
    <t>г. Канаш, ул. Разина,  д. 6</t>
  </si>
  <si>
    <t>г. Канаш, ул. Южная,  д. 8</t>
  </si>
  <si>
    <t>г. Канаш, просп. Ленина,                 д. 38</t>
  </si>
  <si>
    <t>г. Канаш, просп. Ленина,                д. 42</t>
  </si>
  <si>
    <t>г. Канаш, просп. Ленина,               д. 53</t>
  </si>
  <si>
    <t>г. Канаш, просп. Ленина,                  д. 71</t>
  </si>
  <si>
    <t>г. Канаш, просп. Ленина,               д. 39</t>
  </si>
  <si>
    <t>г. Канаш, ул. К. Маркса,             д. 10</t>
  </si>
  <si>
    <t>г. Канаш, ул. Пушкина,              д. 46</t>
  </si>
  <si>
    <t>г. Канаш, ул. Разина,                       д. 13</t>
  </si>
  <si>
    <t>ремонт систем холодного водоснабжения,   канализации и водоотведения</t>
  </si>
  <si>
    <t>ремонт системы  электроснабжения</t>
  </si>
  <si>
    <t>пгт Кугеси, ул. Шоссейная, д. 2</t>
  </si>
  <si>
    <t>пгт Кугеси, ул. 50 лет СССР, д. 41</t>
  </si>
  <si>
    <t>пгт Кугеси,                             ул. Первомайская, д. 20</t>
  </si>
  <si>
    <t>пгт Кугеси, ул. Садовая,                 д. 2</t>
  </si>
  <si>
    <t>пгт Кугеси,                         ул. Геологическая, д. 4</t>
  </si>
  <si>
    <t>пгт Кугеси,                                   ул. Первомайская, д. 4</t>
  </si>
  <si>
    <t>пос. Новое Атлашево,                           ул. Набережная, д. 25</t>
  </si>
  <si>
    <t>пос. Новое Атлашево,                        ул. Набережная, д. 7</t>
  </si>
  <si>
    <t>пос. Новое Атлашево,              ул. 70 лет Октября, д. 8</t>
  </si>
  <si>
    <t>пос. Новое Атлашево,                           ул. Набережная, д. 9</t>
  </si>
  <si>
    <t>г. Козловка,                                        ул. Чернышевского, д. 9</t>
  </si>
  <si>
    <t>г. Козловка,                           ул. Лобачевского, д. 24</t>
  </si>
  <si>
    <t>Итого: 5 домов</t>
  </si>
  <si>
    <t>с. Шихазаны, ул. 40 лет Победы, д. 13</t>
  </si>
  <si>
    <t>с. Шихазаны, ул. СХТ, д. 5</t>
  </si>
  <si>
    <t xml:space="preserve">г. Шумерля,                              пер. Банковский, д. 6 </t>
  </si>
  <si>
    <t>г. Шумерля, ул. Урукова,                          д. 25</t>
  </si>
  <si>
    <t xml:space="preserve">г. Шумерля,                                 пер. Банковский, д. 4 </t>
  </si>
  <si>
    <t>г. Шумерля, ул. Ленина,                           д. 5</t>
  </si>
  <si>
    <t>г. Шумерля,                                  ул. Котовского, д. 54</t>
  </si>
  <si>
    <t>г. Шумерля, ул. Урукова,                            д. 23</t>
  </si>
  <si>
    <t>г. Шумерля,                              ул. Пролетарская, д. 4</t>
  </si>
  <si>
    <t>ремонт систем горячего, холодного  водоснабжения,  электроснабжения,  канализации и водоотведения, фасада</t>
  </si>
  <si>
    <t>с. Чувашская Сорма,                         ул. Октябрьская, д. 13</t>
  </si>
  <si>
    <t>Итого: 27  домов</t>
  </si>
  <si>
    <t>с. Яльчики, ул. Северная,                    д. 1</t>
  </si>
  <si>
    <t>38</t>
  </si>
  <si>
    <t>36</t>
  </si>
  <si>
    <t>37</t>
  </si>
  <si>
    <t>39</t>
  </si>
  <si>
    <t>40</t>
  </si>
  <si>
    <t>пгт Вурнары,                             ул. К. Маркса, д. 4</t>
  </si>
  <si>
    <t>пгт Вурнары,                         ул. Строительная, д. 3</t>
  </si>
  <si>
    <t>пгт Вурнары,                                     ул. Советская, д. 21</t>
  </si>
  <si>
    <t xml:space="preserve">г. Мариинский Посад,                       ул. Ломоносова, д. 7 </t>
  </si>
  <si>
    <t xml:space="preserve">г. Мариинский Посад,                    ул. Котовского, д. 38 </t>
  </si>
  <si>
    <t xml:space="preserve">г. Мариинский Посад,                  ул. Котовского,  д. 34 </t>
  </si>
  <si>
    <t xml:space="preserve"> г. Мариинский Посад,                    ул. Курчатова,  д. 5   </t>
  </si>
  <si>
    <t xml:space="preserve">П Е Р Е Ч Е Н Ь
многоквартирных домов, расположенных на территории Чувашской Республики, в отношении которых в 2015–2016 годах  планируется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</si>
  <si>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системы  холодного водоснабжения</t>
  </si>
  <si>
    <t>Приложение № 2                                                                                              к Республиканскому краткосрочному плану реализации в 2015–2016 годах Республиканской программы капитального ремонта общего имущества в многоквартирных домах, расположенных на территории 
Чувашской Республики, на 2014–2043 годы</t>
  </si>
  <si>
    <t>Количество жителей, зарегистри-рованных в многоквартир-
ном доме 
на дату утверждения Республикан-
ской программы капитального ремонта общего имущества в многоквартир-
ных домах, расположен-
ных на территории Чувашской Республики, на 2014–
2043 годы</t>
  </si>
  <si>
    <t>за счет средств государст-
венной корпорации – Фонда содействия реформи-
рованию жилищно-коммуналь-
ного хозяйства</t>
  </si>
  <si>
    <t>№
пп</t>
  </si>
  <si>
    <t>Итого по городу</t>
  </si>
  <si>
    <t xml:space="preserve">Всего по Чувашской Республике 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</si>
  <si>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</si>
  <si>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</si>
  <si>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</si>
  <si>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</si>
  <si>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</si>
  <si>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</si>
  <si>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</si>
  <si>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</si>
  <si>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</si>
  <si>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</si>
  <si>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</si>
  <si>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</si>
  <si>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</si>
  <si>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</si>
  <si>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</si>
  <si>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</si>
  <si>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</si>
  <si>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>Ремонт  внутри-
домо-
вых 
инже-
нер-
ных систем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</si>
  <si>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</si>
  <si>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</si>
  <si>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</si>
  <si>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</si>
  <si>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</si>
  <si>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</si>
  <si>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</si>
  <si>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ремонт крыши</t>
  </si>
  <si>
    <t>ремонт крыши, системы электроснабжения</t>
  </si>
  <si>
    <t xml:space="preserve">ремонт крыши </t>
  </si>
  <si>
    <t>ремонт  крыши,  системы электроснабжения</t>
  </si>
  <si>
    <t>ремонт  крыши, системы электроснабжения</t>
  </si>
  <si>
    <t xml:space="preserve">ремонт крыши, системы электроснабжения </t>
  </si>
  <si>
    <t>ремонт  крыши</t>
  </si>
  <si>
    <t xml:space="preserve"> ремонт крыши
</t>
  </si>
  <si>
    <t xml:space="preserve"> ремонт крыши</t>
  </si>
  <si>
    <t>ремонт  крыши,  системы холодного водоснабжения</t>
  </si>
  <si>
    <t>ремонт лифтов  и лифтового оборудования,   крыши</t>
  </si>
  <si>
    <t>ремонт крыши, канализации и водоотведения</t>
  </si>
  <si>
    <t>ремонт систем  холодного водоснабжения,  электроснабжения,  канализации и водоотведения, крыши</t>
  </si>
  <si>
    <t>ремонт крыши,  замена теплового узла</t>
  </si>
  <si>
    <t>35</t>
  </si>
  <si>
    <t>Итого:  27 домов</t>
  </si>
  <si>
    <t>Итого: 32  дома</t>
  </si>
  <si>
    <t>Итого:  142 дома</t>
  </si>
  <si>
    <t>Итого:  14  домов</t>
  </si>
  <si>
    <t>ремонт системы  теплоснабжения</t>
  </si>
  <si>
    <t xml:space="preserve"> ремонт  крыши,  системы теплоснабжения</t>
  </si>
  <si>
    <t>ремонт систем теплоснабжения,  канализации и водоотведения, крыши, фасада</t>
  </si>
  <si>
    <t xml:space="preserve">ремонт системы теплоснабжения </t>
  </si>
  <si>
    <t>ремонт систем  теплоснабжения,  горячего, холодного водоснабжения</t>
  </si>
  <si>
    <t>ремонт крыши, системы теплоснабжения</t>
  </si>
  <si>
    <t>ремонт крыши, систем теплоснабжения, горячего и холодного водоснабжения, канализации и водоотведения</t>
  </si>
  <si>
    <t>ремонт системы теплоснабжения</t>
  </si>
  <si>
    <t>ремонт систем теплоснабжения, горячего водоснабжения</t>
  </si>
  <si>
    <t>ремонт систем  теплоснабжения, холодного водоснабжения,  электроснабжения, канализации и водоотведения</t>
  </si>
  <si>
    <t xml:space="preserve">ремонт систем теплоснабжения, горячего и холодного водоснабжения </t>
  </si>
  <si>
    <t>ремонт систем теплоснабжения, холодного водоснабжения</t>
  </si>
  <si>
    <t xml:space="preserve"> г. Алатырь, мкр. Стрелка, 
д. 21</t>
  </si>
  <si>
    <t xml:space="preserve"> г. Алатырь, мкр. Стрелка, 
д. 8</t>
  </si>
  <si>
    <t>Итого:  52  дома</t>
  </si>
  <si>
    <t>Всего: 397 домов</t>
  </si>
  <si>
    <t>с. Порецкое,                           ул. Крылова, д. 56</t>
  </si>
  <si>
    <t>с. Порецкое,                            ул. Крылова, д. 58</t>
  </si>
  <si>
    <t>г. Цивильск,                              ул. Гагарина, д. 16</t>
  </si>
  <si>
    <t>пос. Конар, ул. Мира,                 д. 3</t>
  </si>
  <si>
    <t>пгт Кугеси,                          ул. Советская, д. 74</t>
  </si>
  <si>
    <t xml:space="preserve">  </t>
  </si>
  <si>
    <t>пгт Кугеси,                      ул. Советская, д. 67</t>
  </si>
  <si>
    <t>пгт Кугеси,                    ул. Советская, д. 61</t>
  </si>
  <si>
    <t>пгт Кугеси,                    ул. Советская, д. 84</t>
  </si>
  <si>
    <t xml:space="preserve">    </t>
  </si>
  <si>
    <t>пгт Кугеси,                             ул. К. Маркса, д. 110</t>
  </si>
  <si>
    <t>пгт Кугеси,                                     ул. Шоссейная, д. 2</t>
  </si>
  <si>
    <t>пгт Кугеси,                             ул. Советская, д. 76</t>
  </si>
  <si>
    <t>г. Алатырь,                         мкр. Стрелка, д. 21</t>
  </si>
  <si>
    <t>г. Алатырь,                     мкр. Стрелка, д. 15</t>
  </si>
  <si>
    <t>г. Алатырь,                     мкр. Стрелка, д. 8</t>
  </si>
  <si>
    <t>г. Алатырь,                    мкр. Стрелка, д. 17</t>
  </si>
  <si>
    <t>г. Алатырь,                    ул. Урицкого, д. 33</t>
  </si>
  <si>
    <t>г. Канаш,                         ул. Московская, д. 10</t>
  </si>
  <si>
    <t xml:space="preserve">   </t>
  </si>
  <si>
    <t>г. Чебоксары, ул. 324 Стрелковой дивизии,  
д. 12</t>
  </si>
  <si>
    <t>г. Чебоксары, 
ул. Петрова, д. 7</t>
  </si>
  <si>
    <t>г. Чебоксары, 
ул. Чапаева, д. 9, корп. 1</t>
  </si>
  <si>
    <t>г. Чебоксары,                        ул. Б. Хмельницкого, 
д. 81</t>
  </si>
  <si>
    <t>г. Чебоксары, 
ул. Чапаева, д. 9</t>
  </si>
  <si>
    <t>г. Чебоксары, 
ул. Красина, д. 3</t>
  </si>
  <si>
    <t>г. Чебоксары,
ул. Красина, д. 5</t>
  </si>
  <si>
    <t>г. Чебоксары,                               ул. Социалистическая,
 д. 4</t>
  </si>
  <si>
    <t>г. Чебоксары, 
ул. Урукова, д. 5</t>
  </si>
  <si>
    <t>с. Аликово,
 ул. Парковая, д. 15</t>
  </si>
  <si>
    <t>с. Аликово, 
ул. Советская, д. 38/1</t>
  </si>
  <si>
    <t>с. Батырево, 
ул. Дружбы, д. 19</t>
  </si>
  <si>
    <t>пгт Вурнары, 
ул. Ленина, д. 109</t>
  </si>
  <si>
    <t>пгт Вурнары, 
ул. Ленина, д. 138</t>
  </si>
  <si>
    <t>пгт Вурнары, 
ул. Ленина, д. 142</t>
  </si>
  <si>
    <t>с. Шихазаны, ул. СХТ, 
д. 5</t>
  </si>
  <si>
    <t>г. Козловка, 
ул. К. Маркса, д. 24</t>
  </si>
  <si>
    <t>г. Козловка, 
ул. К. Маркса, д. 18</t>
  </si>
  <si>
    <t>г. Козловка, 
ул. К. Маркса, д. 28</t>
  </si>
  <si>
    <t>г. Цивильск, 
ул. Гагарина, д. 3</t>
  </si>
  <si>
    <t>г. Цивильск, 
ул. Северная, д. 1</t>
  </si>
  <si>
    <t>пос. Конар, 
ул. Школьная,  д. 3</t>
  </si>
  <si>
    <t>с. Яльчики,  
ул. Андреева, д. 6</t>
  </si>
  <si>
    <t>с. Яльчики, 
ул. Северная, д. 1</t>
  </si>
  <si>
    <t>г. Алатырь,
 мкр. Стрелка, д. 23</t>
  </si>
  <si>
    <t>г. Алатырь,
 мкр. Стрелка, д. 22</t>
  </si>
  <si>
    <t>г. Канаш,
 просп. Ленина, д. 22</t>
  </si>
  <si>
    <t>г. Канаш, 
просп. Ленина, д. 24</t>
  </si>
  <si>
    <t>г. Канаш, 
просп. Ленина, д. 27</t>
  </si>
  <si>
    <t>г. Канаш, 
просп. Ленина, д. 3</t>
  </si>
  <si>
    <t>г. Канаш, 
просп. Ленина, д. 43</t>
  </si>
  <si>
    <t>г. Канаш, 
ул. Московская, д. 14</t>
  </si>
  <si>
    <t>г. Канаш, 
ул. Московская, д. 16</t>
  </si>
  <si>
    <t>г. Канаш, 
ул. Московская, д. 7</t>
  </si>
  <si>
    <t>г. Канаш, ул. Разина, 
 д. 6</t>
  </si>
  <si>
    <t>г. Канаш, ул. Разина, 
 д. 8</t>
  </si>
  <si>
    <t>г. Канаш, ул. Южная,
д. 8</t>
  </si>
  <si>
    <t>г. Канаш,
 просп. Ленина, д. 38</t>
  </si>
  <si>
    <t>г. Канаш, 
просп. Ленина, д. 42</t>
  </si>
  <si>
    <t>г. Канаш, 
просп. Ленина, д. 46</t>
  </si>
  <si>
    <t>г. Канаш, 
просп. Ленина, д. 48</t>
  </si>
  <si>
    <t>г. Канаш, 
просп. Ленина, д. 49</t>
  </si>
  <si>
    <t>г. Канаш, 
просп. Ленина, д. 53</t>
  </si>
  <si>
    <t>г. Канаш, 
просп. Ленина, д. 71</t>
  </si>
  <si>
    <t>г. Канаш, 
просп. Ленина, д. 39</t>
  </si>
  <si>
    <t>г. Канаш, 
просп. Ленина, д. 41</t>
  </si>
  <si>
    <t>г. Канаш, 
просп.  Ленина, д. 45</t>
  </si>
  <si>
    <t>г. Канаш, 
просп. Ленина, д. 5</t>
  </si>
  <si>
    <t>г. Чебоксары,                               ул. Пирогова, д. 8, 
корп. 2</t>
  </si>
  <si>
    <t>Коли-чество этажей в много-
квар-
тир-
ном доме</t>
  </si>
  <si>
    <t>Коли-чество подъез-
дов в много-
квартир-
ном доме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</si>
  <si>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</si>
  <si>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</si>
  <si>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замена узла управления электрической энергией</t>
  </si>
  <si>
    <t>Cтоимость капиталь-
ного 
ремонта общего имущества в много-
квартирном доме – всего</t>
  </si>
  <si>
    <t>Урмарский район</t>
  </si>
  <si>
    <t>Канашский  район</t>
  </si>
  <si>
    <t>Козловский  район</t>
  </si>
  <si>
    <t>Канашский район</t>
  </si>
  <si>
    <t xml:space="preserve"> </t>
  </si>
  <si>
    <t>Итого по району</t>
  </si>
  <si>
    <t>Козловский район</t>
  </si>
  <si>
    <t>Цивильский  район</t>
  </si>
  <si>
    <t>Батыревский  район</t>
  </si>
  <si>
    <t>Цивильский район</t>
  </si>
  <si>
    <t>Вурнарский  район</t>
  </si>
  <si>
    <t>Батыревский район</t>
  </si>
  <si>
    <t>Вурнарский район</t>
  </si>
  <si>
    <t>Аликовский район</t>
  </si>
  <si>
    <t>Красноармейский район</t>
  </si>
  <si>
    <t>Красночетайский район</t>
  </si>
  <si>
    <t>Комсомольский  район</t>
  </si>
  <si>
    <t>Красноармейский  район</t>
  </si>
  <si>
    <t>Красночетайский  район</t>
  </si>
  <si>
    <t>Мариинско-Посадский  район</t>
  </si>
  <si>
    <t>Моргаушский  район</t>
  </si>
  <si>
    <t>Мариинско-Посадский район</t>
  </si>
  <si>
    <t>Моргаушский район</t>
  </si>
  <si>
    <t>Порецкий  район</t>
  </si>
  <si>
    <t>Порецкий район</t>
  </si>
  <si>
    <t>Янтиковский  район</t>
  </si>
  <si>
    <t>Ядринский район</t>
  </si>
  <si>
    <t>Ядринский  район</t>
  </si>
  <si>
    <t>Яльчикский  район</t>
  </si>
  <si>
    <t>Ибресинский  район</t>
  </si>
  <si>
    <t>Аликовский  район</t>
  </si>
  <si>
    <t>Итого: 7 домов</t>
  </si>
  <si>
    <t>г. Алатырь</t>
  </si>
  <si>
    <t>г. Канаш</t>
  </si>
  <si>
    <t>г.  Новочебоксарск</t>
  </si>
  <si>
    <r>
      <rPr>
        <sz val="11"/>
        <rFont val="Times New Roman"/>
        <family val="1"/>
      </rPr>
      <t>ремонт  системы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электроснабжения</t>
    </r>
  </si>
  <si>
    <t>г.  Шумерля</t>
  </si>
  <si>
    <t>г.  Чебоксары</t>
  </si>
  <si>
    <t>г. Новочебоксарск</t>
  </si>
  <si>
    <t>г. Шумерля</t>
  </si>
  <si>
    <t>г. Чебоксары</t>
  </si>
  <si>
    <t>Шемуршинский  район</t>
  </si>
  <si>
    <t>Чебоксарский район</t>
  </si>
  <si>
    <t>Итого:  3 дома</t>
  </si>
  <si>
    <t>Итого: 2 дома</t>
  </si>
  <si>
    <t>Итого: 1 дом</t>
  </si>
  <si>
    <t>Чебоксарский  район</t>
  </si>
  <si>
    <t>Комсомольский район</t>
  </si>
  <si>
    <t>кирпич</t>
  </si>
  <si>
    <t>панель</t>
  </si>
  <si>
    <t>г. Шумерля, ул. Маршала Жукова, д. 18</t>
  </si>
  <si>
    <t>ремонт системы электроснабжения</t>
  </si>
  <si>
    <t>с. Шихазаны, ул. 40 лет Победы, д. 8</t>
  </si>
  <si>
    <t>на счете рег. оператора</t>
  </si>
  <si>
    <t>с. Большой Сундырь,                         ул. Новая, д. 12</t>
  </si>
  <si>
    <t>д. Москакасы,                                  ул. Зеленая, д. 1</t>
  </si>
  <si>
    <t>Итого: 4  дома</t>
  </si>
  <si>
    <t>ремонт  системы электроснабжения</t>
  </si>
  <si>
    <t xml:space="preserve">ремонт системы холодного водоснабжения </t>
  </si>
  <si>
    <t>ремонт системы холодного водоснабжения</t>
  </si>
  <si>
    <t>с. Моргауши,                            ул. Восточная, д. 6</t>
  </si>
  <si>
    <t>д. Москакасы,                                        ул. Зеленая, д. 1</t>
  </si>
  <si>
    <t>ввода в экс-
плуата-
цию много-
квар-
тирного дома</t>
  </si>
  <si>
    <t>завер-шения послед-него 
капи-таль-
ного ремон-
та в много-
квар-
тир-
ном доме</t>
  </si>
  <si>
    <t>в том числе жилых помещений, находящих-
ся в собст-
венности 
граждан</t>
  </si>
  <si>
    <t xml:space="preserve">за счет средств республи-
канского бюджета Чувашской Республики  </t>
  </si>
  <si>
    <t>Предель-
ная стоимость капиталь-
ного ремонта одного квадрат-
ного метра общей площади помеще-
ний в много-квартир-
ном доме</t>
  </si>
  <si>
    <t>Способ формиро-
вания фонда капиталь-
ного ре-
монта</t>
  </si>
  <si>
    <t>Мини-
маль-
ный размер фонда капи-
таль-
ного ремон-
та  (для домов, выбрав-
ших спец-
счет)</t>
  </si>
  <si>
    <t>с. Батырево, просп.  Ленина, 
д. 6</t>
  </si>
  <si>
    <t>пгт Вурнары, пер. Зеленый, 
д. 12</t>
  </si>
  <si>
    <t>пгт  Ибреси, ул. Маресьева, 
д. 53</t>
  </si>
  <si>
    <t>пгт  Ибреси, ул. Кооперативная, д. 23</t>
  </si>
  <si>
    <t>с. Порецкое, ул. Крупской,  
д. 7а</t>
  </si>
  <si>
    <t>с. Порецкое, ул. Крупской,  
д. 71</t>
  </si>
  <si>
    <t>пгт Урмары, 
ул. Механизаторов, д. 2</t>
  </si>
  <si>
    <t>г. Цивильск, ул. Силантьева, 
д. 1</t>
  </si>
  <si>
    <t>пос. Опытный, ул.  Иванова, 
д. 1</t>
  </si>
  <si>
    <t>пос. Опытный, ул.  Иванова, 
д. 4</t>
  </si>
  <si>
    <t>пос. Опытный, ул.  Иванова, 
д. 15</t>
  </si>
  <si>
    <t>пос. Опытный, ул.  Иванова, 
д. 8</t>
  </si>
  <si>
    <t>пос. Опытный, ул.  Иванова, 
д. 3</t>
  </si>
  <si>
    <t>г. Цивильск, ул. Куйбышева, 
д. 4</t>
  </si>
  <si>
    <t>г. Алатырь, ул. Комсомола, 
д. 13</t>
  </si>
  <si>
    <t>Удельная стоимость капиталь-
ного ремонта одного квадратно-
го метра общей площади помещений в много-
квартир-
ном доме</t>
  </si>
  <si>
    <t>г. Алатырь, 
ул. Комиссариатская, 
д. 42</t>
  </si>
  <si>
    <t>г. Алатырь, ул. Комсомола, 
д. 48</t>
  </si>
  <si>
    <t xml:space="preserve"> г. Алатырь, ул. Чайковского, 
д. 34</t>
  </si>
  <si>
    <t>г. Алатырь, ул. Комсомола, 
д. 50</t>
  </si>
  <si>
    <t xml:space="preserve"> ремонт систем канализации и водоотведения</t>
  </si>
  <si>
    <t>ремонт систем канализации и водоотведения</t>
  </si>
  <si>
    <t>ремонт  систем канализации и водоотведения</t>
  </si>
  <si>
    <t>ремонт систем холодного водоснабжения</t>
  </si>
  <si>
    <t xml:space="preserve"> ремонт систем  канализации и водоотведения</t>
  </si>
  <si>
    <t>г. Новочебоксарск, 
ул. Советская, д. 16</t>
  </si>
  <si>
    <t>г. Новочебоксарск, 
ул. Советская, д. 2</t>
  </si>
  <si>
    <t>г. Новочебоксарск, 
ул. Советская, д. 18</t>
  </si>
  <si>
    <t>г. Новочебоксарск, 
ул. Советская, д. 22</t>
  </si>
  <si>
    <t>г. Новочебоксарск, 
ул. Советская, д. 24</t>
  </si>
  <si>
    <r>
      <t>Приложение № 1                                                                                                                                                                        к постановлению Кабинета Министров  
Чувашской Республики                                              
от</t>
    </r>
    <r>
      <rPr>
        <sz val="13"/>
        <color indexed="9"/>
        <rFont val="Times New Roman"/>
        <family val="1"/>
      </rPr>
      <t xml:space="preserve"> </t>
    </r>
    <r>
      <rPr>
        <sz val="13"/>
        <rFont val="Times New Roman"/>
        <family val="1"/>
      </rPr>
      <t xml:space="preserve">13.02.2017   № 50                                                 </t>
    </r>
  </si>
  <si>
    <t>ХВС</t>
  </si>
  <si>
    <t>ГВС</t>
  </si>
  <si>
    <t>в/о</t>
  </si>
  <si>
    <t>электр</t>
  </si>
  <si>
    <t>газ</t>
  </si>
  <si>
    <t>кровля</t>
  </si>
  <si>
    <t>тепло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</si>
</sst>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;[Red]0.00"/>
    <numFmt numFmtId="205" formatCode="0.0;[Red]0.0"/>
    <numFmt numFmtId="206" formatCode="0;[Red]0"/>
    <numFmt numFmtId="207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3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5" fillId="17" borderId="0" applyNumberFormat="0" applyBorder="0" applyAlignment="0" applyProtection="0"/>
    <xf numFmtId="0" fontId="43" fillId="27" borderId="0" applyNumberFormat="0" applyBorder="0" applyAlignment="0" applyProtection="0"/>
    <xf numFmtId="0" fontId="5" fillId="19" borderId="0" applyNumberFormat="0" applyBorder="0" applyAlignment="0" applyProtection="0"/>
    <xf numFmtId="0" fontId="43" fillId="28" borderId="0" applyNumberFormat="0" applyBorder="0" applyAlignment="0" applyProtection="0"/>
    <xf numFmtId="0" fontId="5" fillId="29" borderId="0" applyNumberFormat="0" applyBorder="0" applyAlignment="0" applyProtection="0"/>
    <xf numFmtId="0" fontId="43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5" fillId="37" borderId="0" applyNumberFormat="0" applyBorder="0" applyAlignment="0" applyProtection="0"/>
    <xf numFmtId="0" fontId="43" fillId="38" borderId="0" applyNumberFormat="0" applyBorder="0" applyAlignment="0" applyProtection="0"/>
    <xf numFmtId="0" fontId="5" fillId="39" borderId="0" applyNumberFormat="0" applyBorder="0" applyAlignment="0" applyProtection="0"/>
    <xf numFmtId="0" fontId="43" fillId="40" borderId="0" applyNumberFormat="0" applyBorder="0" applyAlignment="0" applyProtection="0"/>
    <xf numFmtId="0" fontId="5" fillId="29" borderId="0" applyNumberFormat="0" applyBorder="0" applyAlignment="0" applyProtection="0"/>
    <xf numFmtId="0" fontId="43" fillId="41" borderId="0" applyNumberFormat="0" applyBorder="0" applyAlignment="0" applyProtection="0"/>
    <xf numFmtId="0" fontId="5" fillId="31" borderId="0" applyNumberFormat="0" applyBorder="0" applyAlignment="0" applyProtection="0"/>
    <xf numFmtId="0" fontId="43" fillId="42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1" applyNumberFormat="0" applyAlignment="0" applyProtection="0"/>
    <xf numFmtId="0" fontId="6" fillId="13" borderId="2" applyNumberFormat="0" applyAlignment="0" applyProtection="0"/>
    <xf numFmtId="0" fontId="45" fillId="45" borderId="3" applyNumberFormat="0" applyAlignment="0" applyProtection="0"/>
    <xf numFmtId="0" fontId="7" fillId="46" borderId="4" applyNumberFormat="0" applyAlignment="0" applyProtection="0"/>
    <xf numFmtId="0" fontId="46" fillId="45" borderId="1" applyNumberFormat="0" applyAlignment="0" applyProtection="0"/>
    <xf numFmtId="0" fontId="8" fillId="46" borderId="2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9" fillId="0" borderId="6" applyNumberFormat="0" applyFill="0" applyAlignment="0" applyProtection="0"/>
    <xf numFmtId="0" fontId="49" fillId="0" borderId="7" applyNumberFormat="0" applyFill="0" applyAlignment="0" applyProtection="0"/>
    <xf numFmtId="0" fontId="10" fillId="0" borderId="8" applyNumberFormat="0" applyFill="0" applyAlignment="0" applyProtection="0"/>
    <xf numFmtId="0" fontId="50" fillId="0" borderId="9" applyNumberFormat="0" applyFill="0" applyAlignment="0" applyProtection="0"/>
    <xf numFmtId="0" fontId="11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2" fillId="0" borderId="12" applyNumberFormat="0" applyFill="0" applyAlignment="0" applyProtection="0"/>
    <xf numFmtId="0" fontId="52" fillId="47" borderId="13" applyNumberFormat="0" applyAlignment="0" applyProtection="0"/>
    <xf numFmtId="0" fontId="13" fillId="48" borderId="14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5" fillId="5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54" borderId="0" applyNumberFormat="0" applyBorder="0" applyAlignment="0" applyProtection="0"/>
    <xf numFmtId="0" fontId="20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19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6" fillId="0" borderId="19" xfId="0" applyFont="1" applyFill="1" applyBorder="1" applyAlignment="1" quotePrefix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/>
    </xf>
    <xf numFmtId="2" fontId="27" fillId="0" borderId="19" xfId="0" applyNumberFormat="1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2" fontId="28" fillId="0" borderId="0" xfId="0" applyNumberFormat="1" applyFont="1" applyFill="1" applyAlignment="1">
      <alignment/>
    </xf>
    <xf numFmtId="1" fontId="26" fillId="0" borderId="19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6" fillId="0" borderId="19" xfId="0" applyFont="1" applyFill="1" applyBorder="1" applyAlignment="1" quotePrefix="1">
      <alignment horizontal="center" vertical="top" wrapText="1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vertical="top" wrapText="1"/>
    </xf>
    <xf numFmtId="0" fontId="26" fillId="0" borderId="24" xfId="0" applyFont="1" applyFill="1" applyBorder="1" applyAlignment="1" quotePrefix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2" fontId="26" fillId="0" borderId="19" xfId="0" applyNumberFormat="1" applyFont="1" applyFill="1" applyBorder="1" applyAlignment="1" quotePrefix="1">
      <alignment horizontal="center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20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25" xfId="0" applyNumberFormat="1" applyFont="1" applyFill="1" applyBorder="1" applyAlignment="1">
      <alignment horizontal="center" vertical="top" wrapText="1"/>
    </xf>
    <xf numFmtId="49" fontId="0" fillId="55" borderId="0" xfId="0" applyNumberFormat="1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2" fontId="28" fillId="0" borderId="19" xfId="0" applyNumberFormat="1" applyFont="1" applyFill="1" applyBorder="1" applyAlignment="1">
      <alignment/>
    </xf>
    <xf numFmtId="2" fontId="26" fillId="0" borderId="19" xfId="0" applyNumberFormat="1" applyFont="1" applyFill="1" applyBorder="1" applyAlignment="1">
      <alignment horizontal="left" vertical="top" wrapText="1"/>
    </xf>
    <xf numFmtId="2" fontId="26" fillId="0" borderId="19" xfId="0" applyNumberFormat="1" applyFont="1" applyFill="1" applyBorder="1" applyAlignment="1" quotePrefix="1">
      <alignment horizontal="left" vertical="top" wrapText="1"/>
    </xf>
    <xf numFmtId="2" fontId="27" fillId="0" borderId="19" xfId="0" applyNumberFormat="1" applyFont="1" applyFill="1" applyBorder="1" applyAlignment="1" quotePrefix="1">
      <alignment horizontal="center" vertical="top" wrapText="1"/>
    </xf>
    <xf numFmtId="2" fontId="26" fillId="0" borderId="19" xfId="0" applyNumberFormat="1" applyFont="1" applyFill="1" applyBorder="1" applyAlignment="1" quotePrefix="1">
      <alignment horizontal="center" vertical="center" wrapText="1"/>
    </xf>
    <xf numFmtId="204" fontId="26" fillId="0" borderId="19" xfId="0" applyNumberFormat="1" applyFont="1" applyFill="1" applyBorder="1" applyAlignment="1">
      <alignment horizontal="center" vertical="top" wrapText="1"/>
    </xf>
    <xf numFmtId="204" fontId="27" fillId="0" borderId="19" xfId="0" applyNumberFormat="1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 quotePrefix="1">
      <alignment horizontal="left" vertical="top" wrapText="1"/>
    </xf>
    <xf numFmtId="1" fontId="27" fillId="0" borderId="19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49" fontId="26" fillId="0" borderId="21" xfId="0" applyNumberFormat="1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 horizontal="center" vertical="top" wrapText="1"/>
    </xf>
    <xf numFmtId="49" fontId="26" fillId="0" borderId="21" xfId="0" applyNumberFormat="1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2" fillId="0" borderId="26" xfId="0" applyFont="1" applyFill="1" applyBorder="1" applyAlignment="1" quotePrefix="1">
      <alignment horizontal="center" vertical="top" wrapText="1"/>
    </xf>
    <xf numFmtId="0" fontId="32" fillId="0" borderId="2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 quotePrefix="1">
      <alignment horizontal="left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 quotePrefix="1">
      <alignment horizontal="center" vertical="top" wrapText="1"/>
    </xf>
    <xf numFmtId="2" fontId="33" fillId="0" borderId="19" xfId="0" applyNumberFormat="1" applyFont="1" applyFill="1" applyBorder="1" applyAlignment="1">
      <alignment horizontal="center" vertical="top" wrapText="1"/>
    </xf>
    <xf numFmtId="2" fontId="33" fillId="0" borderId="24" xfId="0" applyNumberFormat="1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/>
    </xf>
    <xf numFmtId="0" fontId="34" fillId="0" borderId="19" xfId="0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" fontId="34" fillId="0" borderId="19" xfId="0" applyNumberFormat="1" applyFont="1" applyFill="1" applyBorder="1" applyAlignment="1">
      <alignment horizontal="center" vertical="top" wrapText="1"/>
    </xf>
    <xf numFmtId="2" fontId="35" fillId="0" borderId="24" xfId="0" applyNumberFormat="1" applyFont="1" applyFill="1" applyBorder="1" applyAlignment="1">
      <alignment horizontal="center"/>
    </xf>
    <xf numFmtId="0" fontId="33" fillId="0" borderId="19" xfId="0" applyNumberFormat="1" applyFont="1" applyFill="1" applyBorder="1" applyAlignment="1">
      <alignment horizontal="center" vertical="top" wrapText="1"/>
    </xf>
    <xf numFmtId="192" fontId="33" fillId="0" borderId="19" xfId="0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center" wrapText="1"/>
    </xf>
    <xf numFmtId="185" fontId="33" fillId="0" borderId="19" xfId="0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 quotePrefix="1">
      <alignment horizontal="center" vertical="center" wrapText="1"/>
    </xf>
    <xf numFmtId="184" fontId="33" fillId="0" borderId="19" xfId="0" applyNumberFormat="1" applyFont="1" applyFill="1" applyBorder="1" applyAlignment="1">
      <alignment horizontal="center" vertical="top" wrapText="1"/>
    </xf>
    <xf numFmtId="2" fontId="35" fillId="0" borderId="24" xfId="0" applyNumberFormat="1" applyFont="1" applyFill="1" applyBorder="1" applyAlignment="1">
      <alignment/>
    </xf>
    <xf numFmtId="185" fontId="33" fillId="0" borderId="21" xfId="0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left" vertical="top" wrapText="1"/>
    </xf>
    <xf numFmtId="2" fontId="33" fillId="0" borderId="24" xfId="0" applyNumberFormat="1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left" vertical="top" wrapText="1"/>
    </xf>
    <xf numFmtId="2" fontId="34" fillId="0" borderId="24" xfId="0" applyNumberFormat="1" applyFont="1" applyFill="1" applyBorder="1" applyAlignment="1">
      <alignment horizontal="center" vertical="top" wrapText="1"/>
    </xf>
    <xf numFmtId="185" fontId="34" fillId="0" borderId="19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top" wrapText="1"/>
    </xf>
    <xf numFmtId="2" fontId="33" fillId="0" borderId="19" xfId="0" applyNumberFormat="1" applyFont="1" applyFill="1" applyBorder="1" applyAlignment="1" quotePrefix="1">
      <alignment horizontal="center" vertical="top" wrapText="1"/>
    </xf>
    <xf numFmtId="49" fontId="33" fillId="0" borderId="28" xfId="0" applyNumberFormat="1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 quotePrefix="1">
      <alignment horizontal="left" vertical="top" wrapText="1"/>
    </xf>
    <xf numFmtId="1" fontId="34" fillId="0" borderId="19" xfId="0" applyNumberFormat="1" applyFont="1" applyFill="1" applyBorder="1" applyAlignment="1">
      <alignment horizontal="center" vertical="center" wrapText="1"/>
    </xf>
    <xf numFmtId="184" fontId="33" fillId="0" borderId="19" xfId="0" applyNumberFormat="1" applyFont="1" applyFill="1" applyBorder="1" applyAlignment="1">
      <alignment horizontal="center" vertical="center" wrapText="1"/>
    </xf>
    <xf numFmtId="198" fontId="34" fillId="0" borderId="19" xfId="0" applyNumberFormat="1" applyFont="1" applyFill="1" applyBorder="1" applyAlignment="1">
      <alignment horizontal="center" vertical="center" wrapText="1"/>
    </xf>
    <xf numFmtId="184" fontId="34" fillId="0" borderId="19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left" vertical="top" wrapText="1"/>
    </xf>
    <xf numFmtId="49" fontId="34" fillId="0" borderId="19" xfId="0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vertical="top" wrapText="1"/>
    </xf>
    <xf numFmtId="1" fontId="33" fillId="0" borderId="19" xfId="0" applyNumberFormat="1" applyFont="1" applyFill="1" applyBorder="1" applyAlignment="1">
      <alignment horizontal="center" vertical="top" wrapText="1"/>
    </xf>
    <xf numFmtId="2" fontId="33" fillId="0" borderId="19" xfId="0" applyNumberFormat="1" applyFont="1" applyFill="1" applyBorder="1" applyAlignment="1">
      <alignment horizontal="center" vertical="top"/>
    </xf>
    <xf numFmtId="2" fontId="36" fillId="0" borderId="19" xfId="0" applyNumberFormat="1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center" vertical="top"/>
    </xf>
    <xf numFmtId="2" fontId="33" fillId="0" borderId="24" xfId="0" applyNumberFormat="1" applyFont="1" applyFill="1" applyBorder="1" applyAlignment="1">
      <alignment horizontal="center" vertical="top"/>
    </xf>
    <xf numFmtId="0" fontId="35" fillId="0" borderId="2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vertical="top" wrapText="1"/>
    </xf>
    <xf numFmtId="2" fontId="33" fillId="0" borderId="24" xfId="0" applyNumberFormat="1" applyFont="1" applyFill="1" applyBorder="1" applyAlignment="1">
      <alignment vertical="top" wrapText="1"/>
    </xf>
    <xf numFmtId="0" fontId="34" fillId="0" borderId="21" xfId="0" applyFont="1" applyFill="1" applyBorder="1" applyAlignment="1">
      <alignment horizontal="center" vertical="top" wrapText="1"/>
    </xf>
    <xf numFmtId="0" fontId="36" fillId="0" borderId="19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quotePrefix="1">
      <alignment horizontal="left" vertical="top" wrapText="1"/>
    </xf>
    <xf numFmtId="185" fontId="34" fillId="0" borderId="19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/>
    </xf>
    <xf numFmtId="0" fontId="34" fillId="0" borderId="19" xfId="0" applyFont="1" applyFill="1" applyBorder="1" applyAlignment="1" quotePrefix="1">
      <alignment horizontal="left" vertical="top" wrapText="1"/>
    </xf>
    <xf numFmtId="49" fontId="35" fillId="0" borderId="19" xfId="0" applyNumberFormat="1" applyFont="1" applyFill="1" applyBorder="1" applyAlignment="1">
      <alignment/>
    </xf>
    <xf numFmtId="0" fontId="36" fillId="0" borderId="19" xfId="0" applyFont="1" applyFill="1" applyBorder="1" applyAlignment="1" quotePrefix="1">
      <alignment horizontal="center" vertical="top" wrapText="1"/>
    </xf>
    <xf numFmtId="198" fontId="34" fillId="0" borderId="19" xfId="0" applyNumberFormat="1" applyFont="1" applyFill="1" applyBorder="1" applyAlignment="1">
      <alignment horizontal="center" vertical="top" wrapText="1"/>
    </xf>
    <xf numFmtId="4" fontId="34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2" fillId="0" borderId="19" xfId="0" applyFont="1" applyFill="1" applyBorder="1" applyAlignment="1" quotePrefix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 quotePrefix="1">
      <alignment horizontal="center" vertical="top" wrapText="1"/>
    </xf>
    <xf numFmtId="0" fontId="32" fillId="0" borderId="29" xfId="0" applyFont="1" applyFill="1" applyBorder="1" applyAlignment="1">
      <alignment horizontal="center" vertical="top" wrapText="1"/>
    </xf>
    <xf numFmtId="0" fontId="32" fillId="0" borderId="3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34" fillId="0" borderId="3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31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top" wrapText="1"/>
    </xf>
    <xf numFmtId="0" fontId="32" fillId="0" borderId="29" xfId="0" applyFont="1" applyFill="1" applyBorder="1" applyAlignment="1" quotePrefix="1">
      <alignment horizontal="center" vertical="top" wrapText="1"/>
    </xf>
    <xf numFmtId="0" fontId="32" fillId="0" borderId="30" xfId="0" applyFont="1" applyFill="1" applyBorder="1" applyAlignment="1" quotePrefix="1">
      <alignment horizontal="center" vertical="top" wrapText="1"/>
    </xf>
    <xf numFmtId="0" fontId="32" fillId="0" borderId="24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>
      <alignment horizontal="center" vertical="top" wrapText="1"/>
    </xf>
    <xf numFmtId="0" fontId="32" fillId="0" borderId="28" xfId="0" applyFont="1" applyFill="1" applyBorder="1" applyAlignment="1" quotePrefix="1">
      <alignment horizontal="center" vertical="top" wrapText="1"/>
    </xf>
    <xf numFmtId="0" fontId="27" fillId="0" borderId="31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 quotePrefix="1">
      <alignment horizontal="center" vertical="top" wrapText="1"/>
    </xf>
    <xf numFmtId="2" fontId="32" fillId="0" borderId="25" xfId="0" applyNumberFormat="1" applyFont="1" applyFill="1" applyBorder="1" applyAlignment="1" quotePrefix="1">
      <alignment horizontal="center" vertical="top" wrapText="1"/>
    </xf>
    <xf numFmtId="2" fontId="32" fillId="0" borderId="32" xfId="0" applyNumberFormat="1" applyFont="1" applyFill="1" applyBorder="1" applyAlignment="1" quotePrefix="1">
      <alignment horizontal="center" vertical="top" wrapText="1"/>
    </xf>
    <xf numFmtId="2" fontId="32" fillId="0" borderId="33" xfId="0" applyNumberFormat="1" applyFont="1" applyFill="1" applyBorder="1" applyAlignment="1" quotePrefix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49" fontId="32" fillId="0" borderId="20" xfId="0" applyNumberFormat="1" applyFont="1" applyFill="1" applyBorder="1" applyAlignment="1" quotePrefix="1">
      <alignment horizontal="center" vertical="top" wrapText="1"/>
    </xf>
    <xf numFmtId="49" fontId="32" fillId="0" borderId="29" xfId="0" applyNumberFormat="1" applyFont="1" applyFill="1" applyBorder="1" applyAlignment="1" quotePrefix="1">
      <alignment horizontal="center" vertical="top" wrapText="1"/>
    </xf>
    <xf numFmtId="49" fontId="32" fillId="0" borderId="30" xfId="0" applyNumberFormat="1" applyFont="1" applyFill="1" applyBorder="1" applyAlignment="1" quotePrefix="1">
      <alignment horizontal="center" vertical="top" wrapText="1"/>
    </xf>
    <xf numFmtId="0" fontId="25" fillId="0" borderId="0" xfId="0" applyFont="1" applyFill="1" applyAlignment="1" quotePrefix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 quotePrefix="1">
      <alignment horizontal="center" wrapText="1"/>
    </xf>
    <xf numFmtId="0" fontId="25" fillId="0" borderId="0" xfId="0" applyFont="1" applyFill="1" applyAlignment="1">
      <alignment horizontal="center"/>
    </xf>
    <xf numFmtId="0" fontId="22" fillId="0" borderId="22" xfId="0" applyFont="1" applyFill="1" applyBorder="1" applyAlignment="1" quotePrefix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204" fontId="26" fillId="0" borderId="24" xfId="0" applyNumberFormat="1" applyFont="1" applyFill="1" applyBorder="1" applyAlignment="1">
      <alignment horizontal="center" vertical="top" wrapText="1"/>
    </xf>
    <xf numFmtId="204" fontId="26" fillId="0" borderId="31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 vertical="top" wrapText="1"/>
    </xf>
    <xf numFmtId="2" fontId="26" fillId="0" borderId="31" xfId="0" applyNumberFormat="1" applyFont="1" applyFill="1" applyBorder="1" applyAlignment="1">
      <alignment horizontal="center" vertical="top" wrapText="1"/>
    </xf>
    <xf numFmtId="0" fontId="27" fillId="0" borderId="31" xfId="0" applyFont="1" applyFill="1" applyBorder="1" applyAlignment="1" quotePrefix="1">
      <alignment horizontal="center" vertical="top" wrapText="1"/>
    </xf>
    <xf numFmtId="2" fontId="26" fillId="0" borderId="24" xfId="0" applyNumberFormat="1" applyFont="1" applyFill="1" applyBorder="1" applyAlignment="1" quotePrefix="1">
      <alignment horizontal="center" vertical="top" wrapText="1"/>
    </xf>
    <xf numFmtId="2" fontId="26" fillId="0" borderId="31" xfId="0" applyNumberFormat="1" applyFont="1" applyFill="1" applyBorder="1" applyAlignment="1" quotePrefix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0" fontId="26" fillId="0" borderId="24" xfId="0" applyFont="1" applyFill="1" applyBorder="1" applyAlignment="1" quotePrefix="1">
      <alignment horizontal="center" vertical="top" wrapText="1"/>
    </xf>
    <xf numFmtId="0" fontId="26" fillId="0" borderId="21" xfId="0" applyFont="1" applyFill="1" applyBorder="1" applyAlignment="1" quotePrefix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8" fillId="0" borderId="23" xfId="0" applyFont="1" applyFill="1" applyBorder="1" applyAlignment="1" quotePrefix="1">
      <alignment horizontal="center" vertical="top"/>
    </xf>
    <xf numFmtId="0" fontId="0" fillId="0" borderId="23" xfId="0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 quotePrefix="1">
      <alignment horizontal="center" vertical="top" wrapText="1"/>
    </xf>
    <xf numFmtId="2" fontId="33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center" vertical="top"/>
    </xf>
  </cellXfs>
  <cellStyles count="117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2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Примечание 2 2" xfId="117"/>
    <cellStyle name="Percent" xfId="118"/>
    <cellStyle name="Связанная ячейка" xfId="119"/>
    <cellStyle name="Связанная ячейка 2" xfId="120"/>
    <cellStyle name="Текст предупреждения" xfId="121"/>
    <cellStyle name="Текст предупреждения 2" xfId="122"/>
    <cellStyle name="Comma" xfId="123"/>
    <cellStyle name="Comma [0]" xfId="124"/>
    <cellStyle name="Финансовый 2" xfId="125"/>
    <cellStyle name="Финансовый 2 2" xfId="126"/>
    <cellStyle name="Финансовый 3" xfId="127"/>
    <cellStyle name="Финансовый 3 2" xfId="128"/>
    <cellStyle name="Хороший" xfId="129"/>
    <cellStyle name="Хороший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8"/>
  <sheetViews>
    <sheetView tabSelected="1" view="pageBreakPreview" zoomScale="85" zoomScaleNormal="49" zoomScaleSheetLayoutView="85" zoomScalePageLayoutView="46" workbookViewId="0" topLeftCell="A93">
      <selection activeCell="B101" sqref="B101"/>
    </sheetView>
  </sheetViews>
  <sheetFormatPr defaultColWidth="9.00390625" defaultRowHeight="12.75"/>
  <cols>
    <col min="1" max="1" width="4.625" style="52" customWidth="1"/>
    <col min="2" max="2" width="28.00390625" style="1" customWidth="1"/>
    <col min="3" max="3" width="10.125" style="1" customWidth="1"/>
    <col min="4" max="4" width="8.00390625" style="1" customWidth="1"/>
    <col min="5" max="5" width="9.00390625" style="1" customWidth="1"/>
    <col min="6" max="6" width="7.25390625" style="1" customWidth="1"/>
    <col min="7" max="7" width="9.00390625" style="1" customWidth="1"/>
    <col min="8" max="8" width="11.00390625" style="1" customWidth="1"/>
    <col min="9" max="9" width="13.625" style="1" customWidth="1"/>
    <col min="10" max="10" width="13.25390625" style="1" customWidth="1"/>
    <col min="11" max="11" width="15.00390625" style="1" customWidth="1"/>
    <col min="12" max="12" width="23.125" style="58" customWidth="1"/>
    <col min="13" max="13" width="16.375" style="1" customWidth="1"/>
    <col min="14" max="14" width="13.375" style="1" customWidth="1"/>
    <col min="15" max="15" width="12.875" style="1" customWidth="1"/>
    <col min="16" max="16" width="13.25390625" style="1" customWidth="1"/>
    <col min="17" max="17" width="13.875" style="1" customWidth="1"/>
    <col min="18" max="18" width="12.00390625" style="1" customWidth="1"/>
    <col min="19" max="19" width="10.875" style="4" customWidth="1"/>
    <col min="20" max="20" width="12.00390625" style="1" customWidth="1"/>
    <col min="21" max="21" width="7.875" style="64" customWidth="1"/>
    <col min="22" max="22" width="10.25390625" style="1" bestFit="1" customWidth="1"/>
    <col min="23" max="16384" width="9.125" style="1" customWidth="1"/>
  </cols>
  <sheetData>
    <row r="1" spans="14:21" ht="15" customHeight="1">
      <c r="N1" s="178" t="s">
        <v>920</v>
      </c>
      <c r="O1" s="179"/>
      <c r="P1" s="179"/>
      <c r="Q1" s="179"/>
      <c r="R1" s="179"/>
      <c r="S1" s="179"/>
      <c r="T1" s="179"/>
      <c r="U1" s="179"/>
    </row>
    <row r="2" spans="14:21" ht="15">
      <c r="N2" s="179"/>
      <c r="O2" s="179"/>
      <c r="P2" s="179"/>
      <c r="Q2" s="179"/>
      <c r="R2" s="179"/>
      <c r="S2" s="179"/>
      <c r="T2" s="179"/>
      <c r="U2" s="179"/>
    </row>
    <row r="3" spans="14:21" ht="15">
      <c r="N3" s="179"/>
      <c r="O3" s="179"/>
      <c r="P3" s="179"/>
      <c r="Q3" s="179"/>
      <c r="R3" s="179"/>
      <c r="S3" s="179"/>
      <c r="T3" s="179"/>
      <c r="U3" s="179"/>
    </row>
    <row r="4" spans="14:21" ht="15">
      <c r="N4" s="179"/>
      <c r="O4" s="179"/>
      <c r="P4" s="179"/>
      <c r="Q4" s="179"/>
      <c r="R4" s="179"/>
      <c r="S4" s="179"/>
      <c r="T4" s="179"/>
      <c r="U4" s="179"/>
    </row>
    <row r="5" spans="14:21" ht="15">
      <c r="N5" s="179"/>
      <c r="O5" s="179"/>
      <c r="P5" s="179"/>
      <c r="Q5" s="179"/>
      <c r="R5" s="179"/>
      <c r="S5" s="179"/>
      <c r="T5" s="179"/>
      <c r="U5" s="179"/>
    </row>
    <row r="6" spans="14:21" ht="15">
      <c r="N6" s="179"/>
      <c r="O6" s="179"/>
      <c r="P6" s="179"/>
      <c r="Q6" s="179"/>
      <c r="R6" s="179"/>
      <c r="S6" s="179"/>
      <c r="T6" s="179"/>
      <c r="U6" s="179"/>
    </row>
    <row r="8" spans="14:21" ht="15" customHeight="1">
      <c r="N8" s="180" t="s">
        <v>375</v>
      </c>
      <c r="O8" s="181"/>
      <c r="P8" s="181"/>
      <c r="Q8" s="181"/>
      <c r="R8" s="181"/>
      <c r="S8" s="181"/>
      <c r="T8" s="181"/>
      <c r="U8" s="181"/>
    </row>
    <row r="9" spans="14:21" ht="15" customHeight="1">
      <c r="N9" s="181"/>
      <c r="O9" s="181"/>
      <c r="P9" s="181"/>
      <c r="Q9" s="181"/>
      <c r="R9" s="181"/>
      <c r="S9" s="181"/>
      <c r="T9" s="181"/>
      <c r="U9" s="181"/>
    </row>
    <row r="10" spans="14:21" ht="15" customHeight="1">
      <c r="N10" s="181"/>
      <c r="O10" s="181"/>
      <c r="P10" s="181"/>
      <c r="Q10" s="181"/>
      <c r="R10" s="181"/>
      <c r="S10" s="181"/>
      <c r="T10" s="181"/>
      <c r="U10" s="181"/>
    </row>
    <row r="11" spans="14:21" ht="15" customHeight="1">
      <c r="N11" s="181"/>
      <c r="O11" s="181"/>
      <c r="P11" s="181"/>
      <c r="Q11" s="181"/>
      <c r="R11" s="181"/>
      <c r="S11" s="181"/>
      <c r="T11" s="181"/>
      <c r="U11" s="181"/>
    </row>
    <row r="12" spans="14:21" ht="15" customHeight="1">
      <c r="N12" s="181"/>
      <c r="O12" s="181"/>
      <c r="P12" s="181"/>
      <c r="Q12" s="181"/>
      <c r="R12" s="181"/>
      <c r="S12" s="181"/>
      <c r="T12" s="181"/>
      <c r="U12" s="181"/>
    </row>
    <row r="13" spans="14:21" ht="10.5" customHeight="1">
      <c r="N13" s="181"/>
      <c r="O13" s="181"/>
      <c r="P13" s="181"/>
      <c r="Q13" s="181"/>
      <c r="R13" s="181"/>
      <c r="S13" s="181"/>
      <c r="T13" s="181"/>
      <c r="U13" s="181"/>
    </row>
    <row r="14" spans="14:21" ht="15" customHeight="1" hidden="1">
      <c r="N14" s="181"/>
      <c r="O14" s="181"/>
      <c r="P14" s="181"/>
      <c r="Q14" s="181"/>
      <c r="R14" s="181"/>
      <c r="S14" s="181"/>
      <c r="T14" s="181"/>
      <c r="U14" s="181"/>
    </row>
    <row r="15" spans="14:21" ht="15" customHeight="1" hidden="1">
      <c r="N15" s="181"/>
      <c r="O15" s="181"/>
      <c r="P15" s="181"/>
      <c r="Q15" s="181"/>
      <c r="R15" s="181"/>
      <c r="S15" s="181"/>
      <c r="T15" s="181"/>
      <c r="U15" s="181"/>
    </row>
    <row r="16" spans="1:21" ht="15" customHeight="1" hidden="1">
      <c r="A16" s="53"/>
      <c r="B16" s="2"/>
      <c r="C16" s="2"/>
      <c r="D16" s="2"/>
      <c r="E16" s="2"/>
      <c r="F16" s="2"/>
      <c r="G16" s="2"/>
      <c r="H16" s="2"/>
      <c r="I16" s="2"/>
      <c r="J16" s="2"/>
      <c r="K16" s="2"/>
      <c r="L16" s="59"/>
      <c r="M16" s="2"/>
      <c r="N16" s="181"/>
      <c r="O16" s="181"/>
      <c r="P16" s="181"/>
      <c r="Q16" s="181"/>
      <c r="R16" s="181"/>
      <c r="S16" s="181"/>
      <c r="T16" s="181"/>
      <c r="U16" s="181"/>
    </row>
    <row r="17" spans="1:20" ht="16.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ht="52.5" customHeight="1">
      <c r="A18" s="54"/>
      <c r="B18" s="182" t="s">
        <v>678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1:21" s="24" customFormat="1" ht="32.25" customHeight="1">
      <c r="A19" s="88" t="s">
        <v>695</v>
      </c>
      <c r="B19" s="158" t="s">
        <v>686</v>
      </c>
      <c r="C19" s="158" t="s">
        <v>687</v>
      </c>
      <c r="D19" s="158"/>
      <c r="E19" s="152" t="s">
        <v>702</v>
      </c>
      <c r="F19" s="170" t="s">
        <v>815</v>
      </c>
      <c r="G19" s="170" t="s">
        <v>816</v>
      </c>
      <c r="H19" s="152" t="s">
        <v>288</v>
      </c>
      <c r="I19" s="159" t="s">
        <v>691</v>
      </c>
      <c r="J19" s="160"/>
      <c r="K19" s="152" t="s">
        <v>681</v>
      </c>
      <c r="L19" s="152" t="s">
        <v>817</v>
      </c>
      <c r="M19" s="164" t="s">
        <v>706</v>
      </c>
      <c r="N19" s="159"/>
      <c r="O19" s="159"/>
      <c r="P19" s="159"/>
      <c r="Q19" s="160"/>
      <c r="R19" s="152" t="s">
        <v>905</v>
      </c>
      <c r="S19" s="152" t="s">
        <v>887</v>
      </c>
      <c r="T19" s="175" t="s">
        <v>888</v>
      </c>
      <c r="U19" s="171" t="s">
        <v>889</v>
      </c>
    </row>
    <row r="20" spans="1:21" s="24" customFormat="1" ht="49.5" customHeight="1">
      <c r="A20" s="89"/>
      <c r="B20" s="158"/>
      <c r="C20" s="152" t="s">
        <v>883</v>
      </c>
      <c r="D20" s="152" t="s">
        <v>884</v>
      </c>
      <c r="E20" s="153"/>
      <c r="F20" s="158"/>
      <c r="G20" s="158"/>
      <c r="H20" s="162"/>
      <c r="I20" s="160" t="s">
        <v>688</v>
      </c>
      <c r="J20" s="170" t="s">
        <v>885</v>
      </c>
      <c r="K20" s="153"/>
      <c r="L20" s="153"/>
      <c r="M20" s="168" t="s">
        <v>688</v>
      </c>
      <c r="N20" s="152" t="s">
        <v>682</v>
      </c>
      <c r="O20" s="164" t="s">
        <v>709</v>
      </c>
      <c r="P20" s="160"/>
      <c r="Q20" s="165" t="s">
        <v>818</v>
      </c>
      <c r="R20" s="162"/>
      <c r="S20" s="162"/>
      <c r="T20" s="176"/>
      <c r="U20" s="172"/>
    </row>
    <row r="21" spans="1:21" s="24" customFormat="1" ht="303.75" customHeight="1">
      <c r="A21" s="90"/>
      <c r="B21" s="158"/>
      <c r="C21" s="174"/>
      <c r="D21" s="153"/>
      <c r="E21" s="154"/>
      <c r="F21" s="158"/>
      <c r="G21" s="158"/>
      <c r="H21" s="163"/>
      <c r="I21" s="160"/>
      <c r="J21" s="158"/>
      <c r="K21" s="154"/>
      <c r="L21" s="154"/>
      <c r="M21" s="169"/>
      <c r="N21" s="163"/>
      <c r="O21" s="150" t="s">
        <v>886</v>
      </c>
      <c r="P21" s="151" t="s">
        <v>689</v>
      </c>
      <c r="Q21" s="166"/>
      <c r="R21" s="163"/>
      <c r="S21" s="163"/>
      <c r="T21" s="177"/>
      <c r="U21" s="173"/>
    </row>
    <row r="22" spans="1:21" s="24" customFormat="1" ht="13.5" customHeight="1">
      <c r="A22" s="79"/>
      <c r="B22" s="22"/>
      <c r="C22" s="22"/>
      <c r="D22" s="23"/>
      <c r="E22" s="22"/>
      <c r="F22" s="22"/>
      <c r="G22" s="22"/>
      <c r="H22" s="6" t="s">
        <v>690</v>
      </c>
      <c r="I22" s="6" t="s">
        <v>690</v>
      </c>
      <c r="J22" s="6" t="s">
        <v>690</v>
      </c>
      <c r="K22" s="5" t="s">
        <v>692</v>
      </c>
      <c r="L22" s="6"/>
      <c r="M22" s="6" t="s">
        <v>693</v>
      </c>
      <c r="N22" s="5" t="s">
        <v>693</v>
      </c>
      <c r="O22" s="5" t="s">
        <v>693</v>
      </c>
      <c r="P22" s="6" t="s">
        <v>693</v>
      </c>
      <c r="Q22" s="6" t="s">
        <v>693</v>
      </c>
      <c r="R22" s="6" t="s">
        <v>696</v>
      </c>
      <c r="S22" s="6" t="s">
        <v>694</v>
      </c>
      <c r="T22" s="7"/>
      <c r="U22" s="65" t="s">
        <v>693</v>
      </c>
    </row>
    <row r="23" spans="1:21" s="29" customFormat="1" ht="12.75">
      <c r="A23" s="27">
        <v>1</v>
      </c>
      <c r="B23" s="28">
        <v>2</v>
      </c>
      <c r="C23" s="28">
        <v>3</v>
      </c>
      <c r="D23" s="28">
        <v>4</v>
      </c>
      <c r="E23" s="28">
        <v>5</v>
      </c>
      <c r="F23" s="28">
        <v>6</v>
      </c>
      <c r="G23" s="28">
        <v>7</v>
      </c>
      <c r="H23" s="28">
        <v>8</v>
      </c>
      <c r="I23" s="28">
        <v>9</v>
      </c>
      <c r="J23" s="28">
        <v>10</v>
      </c>
      <c r="K23" s="28">
        <v>11</v>
      </c>
      <c r="L23" s="28">
        <v>12</v>
      </c>
      <c r="M23" s="28">
        <v>13</v>
      </c>
      <c r="N23" s="28">
        <v>14</v>
      </c>
      <c r="O23" s="28">
        <v>15</v>
      </c>
      <c r="P23" s="28">
        <v>16</v>
      </c>
      <c r="Q23" s="28">
        <v>17</v>
      </c>
      <c r="R23" s="28">
        <v>18</v>
      </c>
      <c r="S23" s="28">
        <v>19</v>
      </c>
      <c r="T23" s="25">
        <v>20</v>
      </c>
      <c r="U23" s="80">
        <v>21</v>
      </c>
    </row>
    <row r="24" spans="1:21" s="29" customFormat="1" ht="12.75">
      <c r="A24" s="167" t="s">
        <v>851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29" customFormat="1" ht="39" customHeight="1">
      <c r="A25" s="91">
        <v>1</v>
      </c>
      <c r="B25" s="92" t="s">
        <v>35</v>
      </c>
      <c r="C25" s="93">
        <v>1980</v>
      </c>
      <c r="D25" s="94"/>
      <c r="E25" s="93" t="s">
        <v>869</v>
      </c>
      <c r="F25" s="93">
        <v>2</v>
      </c>
      <c r="G25" s="93">
        <v>3</v>
      </c>
      <c r="H25" s="93">
        <v>1484.35</v>
      </c>
      <c r="I25" s="93">
        <v>864.05</v>
      </c>
      <c r="J25" s="93">
        <v>820.25</v>
      </c>
      <c r="K25" s="93">
        <v>60</v>
      </c>
      <c r="L25" s="95" t="s">
        <v>872</v>
      </c>
      <c r="M25" s="96">
        <f>N25+O25+P25+Q25</f>
        <v>266527.42</v>
      </c>
      <c r="N25" s="96">
        <v>2485.28</v>
      </c>
      <c r="O25" s="96">
        <v>1858.33</v>
      </c>
      <c r="P25" s="96">
        <v>7215.71</v>
      </c>
      <c r="Q25" s="96">
        <v>254968.1</v>
      </c>
      <c r="R25" s="96">
        <f>M25/I25</f>
        <v>308.46295931948384</v>
      </c>
      <c r="S25" s="96">
        <v>14047.81</v>
      </c>
      <c r="T25" s="93" t="s">
        <v>874</v>
      </c>
      <c r="U25" s="97">
        <v>5.5</v>
      </c>
    </row>
    <row r="26" spans="1:21" s="29" customFormat="1" ht="36.75" customHeight="1">
      <c r="A26" s="91">
        <v>2</v>
      </c>
      <c r="B26" s="92" t="s">
        <v>134</v>
      </c>
      <c r="C26" s="93">
        <v>1980</v>
      </c>
      <c r="D26" s="94"/>
      <c r="E26" s="93" t="s">
        <v>869</v>
      </c>
      <c r="F26" s="93">
        <v>2</v>
      </c>
      <c r="G26" s="93">
        <v>3</v>
      </c>
      <c r="H26" s="96">
        <v>981.58</v>
      </c>
      <c r="I26" s="93">
        <v>856.21</v>
      </c>
      <c r="J26" s="93">
        <v>756.01</v>
      </c>
      <c r="K26" s="93">
        <v>47</v>
      </c>
      <c r="L26" s="93" t="s">
        <v>872</v>
      </c>
      <c r="M26" s="96">
        <f>N26+O26+P26+Q26</f>
        <v>240854.08000000002</v>
      </c>
      <c r="N26" s="96">
        <v>2245.73</v>
      </c>
      <c r="O26" s="96">
        <v>1679.1</v>
      </c>
      <c r="P26" s="96">
        <v>6520.55</v>
      </c>
      <c r="Q26" s="96">
        <v>230408.7</v>
      </c>
      <c r="R26" s="96">
        <f>M26/I26</f>
        <v>281.3025776386634</v>
      </c>
      <c r="S26" s="96">
        <v>14047.81</v>
      </c>
      <c r="T26" s="93" t="s">
        <v>874</v>
      </c>
      <c r="U26" s="97">
        <v>5.5</v>
      </c>
    </row>
    <row r="27" spans="1:21" s="29" customFormat="1" ht="38.25" customHeight="1">
      <c r="A27" s="91">
        <v>3</v>
      </c>
      <c r="B27" s="94" t="s">
        <v>663</v>
      </c>
      <c r="C27" s="93">
        <v>1985</v>
      </c>
      <c r="D27" s="94"/>
      <c r="E27" s="93" t="s">
        <v>869</v>
      </c>
      <c r="F27" s="93">
        <v>2</v>
      </c>
      <c r="G27" s="93">
        <v>3</v>
      </c>
      <c r="H27" s="93">
        <v>870.3</v>
      </c>
      <c r="I27" s="96">
        <v>838.4</v>
      </c>
      <c r="J27" s="96">
        <v>838.4</v>
      </c>
      <c r="K27" s="93">
        <v>38</v>
      </c>
      <c r="L27" s="93" t="s">
        <v>711</v>
      </c>
      <c r="M27" s="96">
        <f>N27+O27+P27+Q27</f>
        <v>1254922.88</v>
      </c>
      <c r="N27" s="96">
        <v>11701.05</v>
      </c>
      <c r="O27" s="96">
        <v>8747.46</v>
      </c>
      <c r="P27" s="96">
        <v>33975.43</v>
      </c>
      <c r="Q27" s="96">
        <v>1200498.94</v>
      </c>
      <c r="R27" s="96">
        <f>M27/I27</f>
        <v>1496.8068702290075</v>
      </c>
      <c r="S27" s="96">
        <v>14047.81</v>
      </c>
      <c r="T27" s="93" t="s">
        <v>874</v>
      </c>
      <c r="U27" s="97">
        <v>5.5</v>
      </c>
    </row>
    <row r="28" spans="1:21" s="29" customFormat="1" ht="15">
      <c r="A28" s="98"/>
      <c r="B28" s="99" t="s">
        <v>117</v>
      </c>
      <c r="C28" s="93"/>
      <c r="D28" s="100"/>
      <c r="E28" s="93"/>
      <c r="F28" s="93"/>
      <c r="G28" s="93"/>
      <c r="H28" s="101">
        <f>SUM(H25:H27)</f>
        <v>3336.2299999999996</v>
      </c>
      <c r="I28" s="101">
        <f>SUM(I25:I27)</f>
        <v>2558.66</v>
      </c>
      <c r="J28" s="101">
        <f>SUM(J25:J27)</f>
        <v>2414.66</v>
      </c>
      <c r="K28" s="101">
        <f>SUM(K25:K27)</f>
        <v>145</v>
      </c>
      <c r="L28" s="101"/>
      <c r="M28" s="102">
        <f>SUM(M25:M27)</f>
        <v>1762304.38</v>
      </c>
      <c r="N28" s="102">
        <f>SUM(N25:N27)</f>
        <v>16432.059999999998</v>
      </c>
      <c r="O28" s="102">
        <f>SUM(O25:O27)</f>
        <v>12284.89</v>
      </c>
      <c r="P28" s="102">
        <f>SUM(P25:P27)</f>
        <v>47711.69</v>
      </c>
      <c r="Q28" s="102">
        <f>SUM(Q25:Q27)</f>
        <v>1685875.74</v>
      </c>
      <c r="R28" s="102">
        <f>M28/I28</f>
        <v>688.7606716015414</v>
      </c>
      <c r="S28" s="96"/>
      <c r="T28" s="103"/>
      <c r="U28" s="97"/>
    </row>
    <row r="29" spans="1:21" s="29" customFormat="1" ht="15.75" customHeight="1">
      <c r="A29" s="156" t="s">
        <v>829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1" s="29" customFormat="1" ht="36.75" customHeight="1">
      <c r="A30" s="91">
        <v>4</v>
      </c>
      <c r="B30" s="92" t="s">
        <v>546</v>
      </c>
      <c r="C30" s="93">
        <v>1992</v>
      </c>
      <c r="D30" s="93"/>
      <c r="E30" s="93" t="s">
        <v>869</v>
      </c>
      <c r="F30" s="93">
        <v>2</v>
      </c>
      <c r="G30" s="93">
        <v>3</v>
      </c>
      <c r="H30" s="93">
        <v>926.2</v>
      </c>
      <c r="I30" s="96">
        <v>848.35</v>
      </c>
      <c r="J30" s="96">
        <v>848.35</v>
      </c>
      <c r="K30" s="93">
        <v>46</v>
      </c>
      <c r="L30" s="93" t="s">
        <v>872</v>
      </c>
      <c r="M30" s="96">
        <f>N30+O30+P30+Q30</f>
        <v>226644.87</v>
      </c>
      <c r="N30" s="96">
        <v>2104.67</v>
      </c>
      <c r="O30" s="96">
        <v>1573.67</v>
      </c>
      <c r="P30" s="96">
        <v>12222.8</v>
      </c>
      <c r="Q30" s="96">
        <v>210743.73</v>
      </c>
      <c r="R30" s="96">
        <f>M30/I30</f>
        <v>267.15962751222963</v>
      </c>
      <c r="S30" s="96">
        <v>14047.81</v>
      </c>
      <c r="T30" s="93" t="s">
        <v>874</v>
      </c>
      <c r="U30" s="97">
        <v>5.5</v>
      </c>
    </row>
    <row r="31" spans="1:21" s="29" customFormat="1" ht="34.5" customHeight="1">
      <c r="A31" s="91">
        <v>5</v>
      </c>
      <c r="B31" s="92" t="s">
        <v>547</v>
      </c>
      <c r="C31" s="93">
        <v>1992</v>
      </c>
      <c r="D31" s="93"/>
      <c r="E31" s="93" t="s">
        <v>869</v>
      </c>
      <c r="F31" s="93">
        <v>2</v>
      </c>
      <c r="G31" s="93">
        <v>2</v>
      </c>
      <c r="H31" s="96">
        <v>631.5</v>
      </c>
      <c r="I31" s="96">
        <v>548.69</v>
      </c>
      <c r="J31" s="96">
        <v>493</v>
      </c>
      <c r="K31" s="93">
        <v>39</v>
      </c>
      <c r="L31" s="93" t="s">
        <v>872</v>
      </c>
      <c r="M31" s="96">
        <f aca="true" t="shared" si="0" ref="M31:M36">N31+O31+P31+Q31</f>
        <v>183878.28</v>
      </c>
      <c r="N31" s="96">
        <v>1707.28</v>
      </c>
      <c r="O31" s="96">
        <v>1276.39</v>
      </c>
      <c r="P31" s="96">
        <v>9916.59</v>
      </c>
      <c r="Q31" s="96">
        <v>170978.02</v>
      </c>
      <c r="R31" s="96">
        <f aca="true" t="shared" si="1" ref="R31:R37">M31/I31</f>
        <v>335.1223459512657</v>
      </c>
      <c r="S31" s="96">
        <v>14047.81</v>
      </c>
      <c r="T31" s="93" t="s">
        <v>874</v>
      </c>
      <c r="U31" s="97">
        <v>5.5</v>
      </c>
    </row>
    <row r="32" spans="1:21" s="29" customFormat="1" ht="33" customHeight="1">
      <c r="A32" s="91">
        <v>6</v>
      </c>
      <c r="B32" s="92" t="s">
        <v>40</v>
      </c>
      <c r="C32" s="93">
        <v>1993</v>
      </c>
      <c r="D32" s="93"/>
      <c r="E32" s="93" t="s">
        <v>869</v>
      </c>
      <c r="F32" s="93">
        <v>2</v>
      </c>
      <c r="G32" s="93">
        <v>3</v>
      </c>
      <c r="H32" s="96">
        <v>944.5</v>
      </c>
      <c r="I32" s="96">
        <v>862.1</v>
      </c>
      <c r="J32" s="96">
        <v>862.1</v>
      </c>
      <c r="K32" s="93">
        <v>40</v>
      </c>
      <c r="L32" s="93" t="s">
        <v>872</v>
      </c>
      <c r="M32" s="96">
        <f t="shared" si="0"/>
        <v>240099.23</v>
      </c>
      <c r="N32" s="96">
        <v>2229.85</v>
      </c>
      <c r="O32" s="96">
        <v>1667.06</v>
      </c>
      <c r="P32" s="96">
        <v>12948.19</v>
      </c>
      <c r="Q32" s="96">
        <v>223254.13</v>
      </c>
      <c r="R32" s="96">
        <f t="shared" si="1"/>
        <v>278.5050806170978</v>
      </c>
      <c r="S32" s="96">
        <v>14047.81</v>
      </c>
      <c r="T32" s="93" t="s">
        <v>874</v>
      </c>
      <c r="U32" s="97">
        <v>5.5</v>
      </c>
    </row>
    <row r="33" spans="1:21" s="29" customFormat="1" ht="39" customHeight="1">
      <c r="A33" s="91">
        <v>7</v>
      </c>
      <c r="B33" s="92" t="s">
        <v>548</v>
      </c>
      <c r="C33" s="93">
        <v>1965</v>
      </c>
      <c r="D33" s="93"/>
      <c r="E33" s="93" t="s">
        <v>869</v>
      </c>
      <c r="F33" s="93">
        <v>2</v>
      </c>
      <c r="G33" s="93">
        <v>2</v>
      </c>
      <c r="H33" s="96">
        <v>413</v>
      </c>
      <c r="I33" s="96">
        <v>337.9</v>
      </c>
      <c r="J33" s="96">
        <v>337.9</v>
      </c>
      <c r="K33" s="93">
        <v>26</v>
      </c>
      <c r="L33" s="93" t="s">
        <v>712</v>
      </c>
      <c r="M33" s="96">
        <f t="shared" si="0"/>
        <v>1067306.33</v>
      </c>
      <c r="N33" s="96">
        <v>9910.96</v>
      </c>
      <c r="O33" s="96">
        <v>7409.67</v>
      </c>
      <c r="P33" s="96">
        <v>57558.68</v>
      </c>
      <c r="Q33" s="96">
        <v>992427.02</v>
      </c>
      <c r="R33" s="96">
        <f t="shared" si="1"/>
        <v>3158.645546019533</v>
      </c>
      <c r="S33" s="96">
        <v>14047.81</v>
      </c>
      <c r="T33" s="93" t="s">
        <v>874</v>
      </c>
      <c r="U33" s="97">
        <v>5.5</v>
      </c>
    </row>
    <row r="34" spans="1:21" s="29" customFormat="1" ht="39" customHeight="1">
      <c r="A34" s="91">
        <v>8</v>
      </c>
      <c r="B34" s="92" t="s">
        <v>549</v>
      </c>
      <c r="C34" s="93">
        <v>1961</v>
      </c>
      <c r="D34" s="93"/>
      <c r="E34" s="93" t="s">
        <v>869</v>
      </c>
      <c r="F34" s="93">
        <v>2</v>
      </c>
      <c r="G34" s="93">
        <v>1</v>
      </c>
      <c r="H34" s="93">
        <v>297.48</v>
      </c>
      <c r="I34" s="96">
        <v>276.58</v>
      </c>
      <c r="J34" s="96">
        <v>276.58</v>
      </c>
      <c r="K34" s="93">
        <v>13</v>
      </c>
      <c r="L34" s="93" t="s">
        <v>872</v>
      </c>
      <c r="M34" s="96">
        <f t="shared" si="0"/>
        <v>132133.06</v>
      </c>
      <c r="N34" s="96">
        <v>1226.56</v>
      </c>
      <c r="O34" s="96">
        <v>917.21</v>
      </c>
      <c r="P34" s="96">
        <v>7124.86</v>
      </c>
      <c r="Q34" s="96">
        <v>122864.43</v>
      </c>
      <c r="R34" s="96">
        <f t="shared" si="1"/>
        <v>477.7390266830574</v>
      </c>
      <c r="S34" s="96">
        <v>14047.81</v>
      </c>
      <c r="T34" s="93" t="s">
        <v>874</v>
      </c>
      <c r="U34" s="97">
        <v>5.5</v>
      </c>
    </row>
    <row r="35" spans="1:21" s="29" customFormat="1" ht="39" customHeight="1">
      <c r="A35" s="91">
        <v>9</v>
      </c>
      <c r="B35" s="92" t="s">
        <v>550</v>
      </c>
      <c r="C35" s="93">
        <v>1968</v>
      </c>
      <c r="D35" s="93"/>
      <c r="E35" s="93" t="s">
        <v>869</v>
      </c>
      <c r="F35" s="93">
        <v>2</v>
      </c>
      <c r="G35" s="93">
        <v>2</v>
      </c>
      <c r="H35" s="96">
        <v>414.3</v>
      </c>
      <c r="I35" s="96">
        <v>362.72</v>
      </c>
      <c r="J35" s="96">
        <v>362.72</v>
      </c>
      <c r="K35" s="93">
        <v>28</v>
      </c>
      <c r="L35" s="93" t="s">
        <v>712</v>
      </c>
      <c r="M35" s="96">
        <f t="shared" si="0"/>
        <v>1094749.3900000001</v>
      </c>
      <c r="N35" s="96">
        <v>10166.17</v>
      </c>
      <c r="O35" s="96">
        <v>7600.29</v>
      </c>
      <c r="P35" s="96">
        <v>59037.88</v>
      </c>
      <c r="Q35" s="96">
        <v>1017945.05</v>
      </c>
      <c r="R35" s="96">
        <f t="shared" si="1"/>
        <v>3018.1666023378916</v>
      </c>
      <c r="S35" s="96">
        <v>14047.81</v>
      </c>
      <c r="T35" s="93" t="s">
        <v>874</v>
      </c>
      <c r="U35" s="97">
        <v>5.5</v>
      </c>
    </row>
    <row r="36" spans="1:21" s="29" customFormat="1" ht="45">
      <c r="A36" s="91">
        <v>10</v>
      </c>
      <c r="B36" s="92" t="s">
        <v>890</v>
      </c>
      <c r="C36" s="93">
        <v>1965</v>
      </c>
      <c r="D36" s="93"/>
      <c r="E36" s="93" t="s">
        <v>869</v>
      </c>
      <c r="F36" s="93">
        <v>2</v>
      </c>
      <c r="G36" s="93">
        <v>3</v>
      </c>
      <c r="H36" s="96">
        <v>602.9</v>
      </c>
      <c r="I36" s="96">
        <v>545.1</v>
      </c>
      <c r="J36" s="96">
        <v>545.1</v>
      </c>
      <c r="K36" s="93">
        <v>27</v>
      </c>
      <c r="L36" s="93" t="s">
        <v>872</v>
      </c>
      <c r="M36" s="96">
        <f t="shared" si="0"/>
        <v>213843.24000000002</v>
      </c>
      <c r="N36" s="96">
        <v>1986.7</v>
      </c>
      <c r="O36" s="96">
        <v>1485.46</v>
      </c>
      <c r="P36" s="96">
        <v>11532.6</v>
      </c>
      <c r="Q36" s="96">
        <v>198838.48</v>
      </c>
      <c r="R36" s="96">
        <f t="shared" si="1"/>
        <v>392.3009356081453</v>
      </c>
      <c r="S36" s="96">
        <v>14047.81</v>
      </c>
      <c r="T36" s="93" t="s">
        <v>874</v>
      </c>
      <c r="U36" s="97">
        <v>5.5</v>
      </c>
    </row>
    <row r="37" spans="1:21" s="29" customFormat="1" ht="15">
      <c r="A37" s="98"/>
      <c r="B37" s="99" t="s">
        <v>852</v>
      </c>
      <c r="C37" s="93"/>
      <c r="D37" s="93"/>
      <c r="E37" s="93"/>
      <c r="F37" s="93"/>
      <c r="G37" s="93"/>
      <c r="H37" s="101">
        <f>SUM(H30:H36)</f>
        <v>4229.88</v>
      </c>
      <c r="I37" s="102">
        <f>SUM(I30:I36)</f>
        <v>3781.44</v>
      </c>
      <c r="J37" s="102">
        <f>SUM(J30:J36)</f>
        <v>3725.7499999999995</v>
      </c>
      <c r="K37" s="104">
        <f>SUM(K30:K36)</f>
        <v>219</v>
      </c>
      <c r="L37" s="93"/>
      <c r="M37" s="102">
        <f>SUM(M30:M36)</f>
        <v>3158654.4000000004</v>
      </c>
      <c r="N37" s="102">
        <f>SUM(N30:N36)</f>
        <v>29332.19</v>
      </c>
      <c r="O37" s="102">
        <f>SUM(O30:O36)</f>
        <v>21929.75</v>
      </c>
      <c r="P37" s="102">
        <f>SUM(P30:P36)</f>
        <v>170341.6</v>
      </c>
      <c r="Q37" s="102">
        <f>SUM(Q30:Q36)</f>
        <v>2937050.86</v>
      </c>
      <c r="R37" s="102">
        <f t="shared" si="1"/>
        <v>835.3046458492004</v>
      </c>
      <c r="S37" s="96"/>
      <c r="T37" s="103"/>
      <c r="U37" s="105"/>
    </row>
    <row r="38" spans="1:21" s="29" customFormat="1" ht="15.75" customHeight="1">
      <c r="A38" s="156" t="s">
        <v>831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s="29" customFormat="1" ht="45">
      <c r="A39" s="91">
        <v>11</v>
      </c>
      <c r="B39" s="92" t="s">
        <v>135</v>
      </c>
      <c r="C39" s="106">
        <v>1966</v>
      </c>
      <c r="D39" s="93"/>
      <c r="E39" s="93" t="s">
        <v>869</v>
      </c>
      <c r="F39" s="106">
        <v>2</v>
      </c>
      <c r="G39" s="93">
        <v>2</v>
      </c>
      <c r="H39" s="93">
        <v>372.48</v>
      </c>
      <c r="I39" s="93">
        <v>372.48</v>
      </c>
      <c r="J39" s="93">
        <v>372.48</v>
      </c>
      <c r="K39" s="107">
        <v>16</v>
      </c>
      <c r="L39" s="108" t="s">
        <v>88</v>
      </c>
      <c r="M39" s="109">
        <f>N39+O39+P39+Q39</f>
        <v>22539.899999999998</v>
      </c>
      <c r="N39" s="96">
        <v>308.67</v>
      </c>
      <c r="O39" s="96">
        <v>230.67</v>
      </c>
      <c r="P39" s="96">
        <v>896.01</v>
      </c>
      <c r="Q39" s="96">
        <v>21104.55</v>
      </c>
      <c r="R39" s="109">
        <f>M39/I39</f>
        <v>60.51304768041236</v>
      </c>
      <c r="S39" s="96">
        <v>14047.81</v>
      </c>
      <c r="T39" s="93" t="s">
        <v>874</v>
      </c>
      <c r="U39" s="97">
        <v>5.5</v>
      </c>
    </row>
    <row r="40" spans="1:21" s="29" customFormat="1" ht="45">
      <c r="A40" s="91">
        <v>12</v>
      </c>
      <c r="B40" s="92" t="s">
        <v>136</v>
      </c>
      <c r="C40" s="106">
        <v>1972</v>
      </c>
      <c r="D40" s="93"/>
      <c r="E40" s="93" t="s">
        <v>869</v>
      </c>
      <c r="F40" s="106">
        <v>2</v>
      </c>
      <c r="G40" s="93">
        <v>2</v>
      </c>
      <c r="H40" s="93">
        <v>421.44</v>
      </c>
      <c r="I40" s="93">
        <v>421.44</v>
      </c>
      <c r="J40" s="93">
        <v>337.12</v>
      </c>
      <c r="K40" s="106">
        <v>16</v>
      </c>
      <c r="L40" s="110" t="s">
        <v>713</v>
      </c>
      <c r="M40" s="109">
        <f aca="true" t="shared" si="2" ref="M40:M45">N40+O40+P40+Q40</f>
        <v>816089.2</v>
      </c>
      <c r="N40" s="96">
        <v>11173.2</v>
      </c>
      <c r="O40" s="96">
        <v>8353.28</v>
      </c>
      <c r="P40" s="96">
        <v>32442.47</v>
      </c>
      <c r="Q40" s="96">
        <v>764120.25</v>
      </c>
      <c r="R40" s="109">
        <f aca="true" t="shared" si="3" ref="R40:R46">M40/I40</f>
        <v>1936.4303340926347</v>
      </c>
      <c r="S40" s="96">
        <v>14047.81</v>
      </c>
      <c r="T40" s="93" t="s">
        <v>874</v>
      </c>
      <c r="U40" s="97">
        <v>5.5</v>
      </c>
    </row>
    <row r="41" spans="1:21" s="29" customFormat="1" ht="45">
      <c r="A41" s="91">
        <v>13</v>
      </c>
      <c r="B41" s="92" t="s">
        <v>137</v>
      </c>
      <c r="C41" s="106">
        <v>1974</v>
      </c>
      <c r="D41" s="93"/>
      <c r="E41" s="93" t="s">
        <v>869</v>
      </c>
      <c r="F41" s="106">
        <v>2</v>
      </c>
      <c r="G41" s="106">
        <v>3</v>
      </c>
      <c r="H41" s="96">
        <v>835.9</v>
      </c>
      <c r="I41" s="96">
        <v>835.9</v>
      </c>
      <c r="J41" s="93">
        <v>794.31</v>
      </c>
      <c r="K41" s="106">
        <v>38</v>
      </c>
      <c r="L41" s="108" t="s">
        <v>713</v>
      </c>
      <c r="M41" s="109">
        <f t="shared" si="2"/>
        <v>1292180.39</v>
      </c>
      <c r="N41" s="96">
        <v>17691.05</v>
      </c>
      <c r="O41" s="96">
        <v>13226.73</v>
      </c>
      <c r="P41" s="96">
        <v>51369.68</v>
      </c>
      <c r="Q41" s="96">
        <v>1209892.93</v>
      </c>
      <c r="R41" s="109">
        <f t="shared" si="3"/>
        <v>1545.8552338796505</v>
      </c>
      <c r="S41" s="96">
        <v>14047.81</v>
      </c>
      <c r="T41" s="93" t="s">
        <v>874</v>
      </c>
      <c r="U41" s="97">
        <v>5.5</v>
      </c>
    </row>
    <row r="42" spans="1:21" s="29" customFormat="1" ht="45">
      <c r="A42" s="91">
        <v>14</v>
      </c>
      <c r="B42" s="92" t="s">
        <v>551</v>
      </c>
      <c r="C42" s="106">
        <v>1973</v>
      </c>
      <c r="D42" s="93">
        <v>2009</v>
      </c>
      <c r="E42" s="93" t="s">
        <v>869</v>
      </c>
      <c r="F42" s="106">
        <v>5</v>
      </c>
      <c r="G42" s="106">
        <v>4</v>
      </c>
      <c r="H42" s="106">
        <v>3318.58</v>
      </c>
      <c r="I42" s="93">
        <v>3311.48</v>
      </c>
      <c r="J42" s="93">
        <v>3084.31</v>
      </c>
      <c r="K42" s="107">
        <v>132</v>
      </c>
      <c r="L42" s="108" t="s">
        <v>878</v>
      </c>
      <c r="M42" s="109">
        <f t="shared" si="2"/>
        <v>916538.0599999999</v>
      </c>
      <c r="N42" s="96">
        <v>12547.86</v>
      </c>
      <c r="O42" s="96">
        <v>9381.59</v>
      </c>
      <c r="P42" s="96">
        <v>36436.28</v>
      </c>
      <c r="Q42" s="96">
        <v>858172.33</v>
      </c>
      <c r="R42" s="109">
        <f t="shared" si="3"/>
        <v>276.7759612016379</v>
      </c>
      <c r="S42" s="96">
        <v>14047.81</v>
      </c>
      <c r="T42" s="93" t="s">
        <v>874</v>
      </c>
      <c r="U42" s="97">
        <v>5.5</v>
      </c>
    </row>
    <row r="43" spans="1:21" s="29" customFormat="1" ht="45">
      <c r="A43" s="91">
        <v>15</v>
      </c>
      <c r="B43" s="92" t="s">
        <v>385</v>
      </c>
      <c r="C43" s="106">
        <v>1970</v>
      </c>
      <c r="D43" s="93"/>
      <c r="E43" s="93" t="s">
        <v>869</v>
      </c>
      <c r="F43" s="93">
        <v>2</v>
      </c>
      <c r="G43" s="93">
        <v>2</v>
      </c>
      <c r="H43" s="93">
        <v>701.92</v>
      </c>
      <c r="I43" s="93">
        <v>701.92</v>
      </c>
      <c r="J43" s="93">
        <v>605.58</v>
      </c>
      <c r="K43" s="106">
        <v>28</v>
      </c>
      <c r="L43" s="110" t="s">
        <v>713</v>
      </c>
      <c r="M43" s="109">
        <f t="shared" si="2"/>
        <v>1122784.6099999999</v>
      </c>
      <c r="N43" s="96">
        <v>43792.08</v>
      </c>
      <c r="O43" s="96">
        <v>32740.49</v>
      </c>
      <c r="P43" s="96">
        <v>44635.72</v>
      </c>
      <c r="Q43" s="96">
        <v>1001616.32</v>
      </c>
      <c r="R43" s="109">
        <f t="shared" si="3"/>
        <v>1599.590565876453</v>
      </c>
      <c r="S43" s="96">
        <v>14047.81</v>
      </c>
      <c r="T43" s="93" t="s">
        <v>874</v>
      </c>
      <c r="U43" s="97">
        <v>5.5</v>
      </c>
    </row>
    <row r="44" spans="1:21" s="29" customFormat="1" ht="45">
      <c r="A44" s="91">
        <v>16</v>
      </c>
      <c r="B44" s="92" t="s">
        <v>891</v>
      </c>
      <c r="C44" s="106">
        <v>1973</v>
      </c>
      <c r="D44" s="93"/>
      <c r="E44" s="93" t="s">
        <v>869</v>
      </c>
      <c r="F44" s="106">
        <v>2</v>
      </c>
      <c r="G44" s="106">
        <v>1</v>
      </c>
      <c r="H44" s="106">
        <v>381.27</v>
      </c>
      <c r="I44" s="93">
        <v>355.72</v>
      </c>
      <c r="J44" s="93">
        <v>249.6</v>
      </c>
      <c r="K44" s="106">
        <v>28</v>
      </c>
      <c r="L44" s="108" t="s">
        <v>872</v>
      </c>
      <c r="M44" s="109">
        <f t="shared" si="2"/>
        <v>117136.90999999999</v>
      </c>
      <c r="N44" s="96">
        <v>1603.81</v>
      </c>
      <c r="O44" s="96">
        <v>1198.81</v>
      </c>
      <c r="P44" s="96">
        <v>4656.64</v>
      </c>
      <c r="Q44" s="96">
        <v>109677.65</v>
      </c>
      <c r="R44" s="109">
        <f t="shared" si="3"/>
        <v>329.29526031710327</v>
      </c>
      <c r="S44" s="96">
        <v>14047.81</v>
      </c>
      <c r="T44" s="93" t="s">
        <v>874</v>
      </c>
      <c r="U44" s="97">
        <v>5.5</v>
      </c>
    </row>
    <row r="45" spans="1:21" s="29" customFormat="1" ht="45">
      <c r="A45" s="91">
        <v>17</v>
      </c>
      <c r="B45" s="92" t="s">
        <v>552</v>
      </c>
      <c r="C45" s="106">
        <v>1964</v>
      </c>
      <c r="D45" s="111">
        <v>2008</v>
      </c>
      <c r="E45" s="109" t="s">
        <v>869</v>
      </c>
      <c r="F45" s="103">
        <v>2</v>
      </c>
      <c r="G45" s="106">
        <v>3</v>
      </c>
      <c r="H45" s="106">
        <v>528.71</v>
      </c>
      <c r="I45" s="109">
        <v>528.71</v>
      </c>
      <c r="J45" s="109">
        <v>447.43</v>
      </c>
      <c r="K45" s="107">
        <v>25</v>
      </c>
      <c r="L45" s="108" t="s">
        <v>872</v>
      </c>
      <c r="M45" s="109">
        <f t="shared" si="2"/>
        <v>211604.53999999998</v>
      </c>
      <c r="N45" s="96">
        <v>2897.2</v>
      </c>
      <c r="O45" s="96">
        <v>2165.93</v>
      </c>
      <c r="P45" s="96">
        <v>8412.3</v>
      </c>
      <c r="Q45" s="96">
        <v>198129.11</v>
      </c>
      <c r="R45" s="109">
        <f t="shared" si="3"/>
        <v>400.22798887859125</v>
      </c>
      <c r="S45" s="96">
        <v>14047.81</v>
      </c>
      <c r="T45" s="93" t="s">
        <v>874</v>
      </c>
      <c r="U45" s="97">
        <v>5.5</v>
      </c>
    </row>
    <row r="46" spans="1:21" s="29" customFormat="1" ht="15">
      <c r="A46" s="98"/>
      <c r="B46" s="99" t="s">
        <v>852</v>
      </c>
      <c r="C46" s="93"/>
      <c r="D46" s="93"/>
      <c r="E46" s="93"/>
      <c r="F46" s="93"/>
      <c r="G46" s="93"/>
      <c r="H46" s="101">
        <f>SUM(H39:H45)</f>
        <v>6560.3</v>
      </c>
      <c r="I46" s="102">
        <f>SUM(I39:I45)</f>
        <v>6527.650000000001</v>
      </c>
      <c r="J46" s="102">
        <f>SUM(J39:J45)</f>
        <v>5890.83</v>
      </c>
      <c r="K46" s="104">
        <f>SUM(K39:K45)</f>
        <v>283</v>
      </c>
      <c r="L46" s="93"/>
      <c r="M46" s="147">
        <f>SUM(M39:M45)</f>
        <v>4498873.609999999</v>
      </c>
      <c r="N46" s="147">
        <f>SUM(N39:N45)</f>
        <v>90013.87</v>
      </c>
      <c r="O46" s="147">
        <f>SUM(O39:O45)</f>
        <v>67297.5</v>
      </c>
      <c r="P46" s="147">
        <f>SUM(P39:P45)</f>
        <v>178849.1</v>
      </c>
      <c r="Q46" s="147">
        <f>SUM(Q39:Q45)</f>
        <v>4162713.1399999997</v>
      </c>
      <c r="R46" s="147">
        <f t="shared" si="3"/>
        <v>689.2026395410292</v>
      </c>
      <c r="S46" s="96"/>
      <c r="T46" s="103"/>
      <c r="U46" s="112"/>
    </row>
    <row r="47" spans="1:21" s="29" customFormat="1" ht="14.25">
      <c r="A47" s="156" t="s">
        <v>850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</row>
    <row r="48" spans="1:21" s="29" customFormat="1" ht="45">
      <c r="A48" s="91">
        <v>18</v>
      </c>
      <c r="B48" s="92" t="s">
        <v>892</v>
      </c>
      <c r="C48" s="93">
        <v>1993</v>
      </c>
      <c r="D48" s="93"/>
      <c r="E48" s="93" t="s">
        <v>869</v>
      </c>
      <c r="F48" s="93">
        <v>5</v>
      </c>
      <c r="G48" s="93">
        <v>2</v>
      </c>
      <c r="H48" s="93">
        <v>1999.64</v>
      </c>
      <c r="I48" s="93">
        <v>1999.64</v>
      </c>
      <c r="J48" s="93">
        <v>1255.08</v>
      </c>
      <c r="K48" s="93">
        <v>42</v>
      </c>
      <c r="L48" s="93" t="s">
        <v>48</v>
      </c>
      <c r="M48" s="96">
        <f aca="true" t="shared" si="4" ref="M48:M53">N48+O48+P48+Q48</f>
        <v>520241.21</v>
      </c>
      <c r="N48" s="96">
        <v>4915.78</v>
      </c>
      <c r="O48" s="96">
        <v>3675.51</v>
      </c>
      <c r="P48" s="96">
        <v>14274.33</v>
      </c>
      <c r="Q48" s="96">
        <v>497375.59</v>
      </c>
      <c r="R48" s="96">
        <f>M48/I48</f>
        <v>260.1674351383249</v>
      </c>
      <c r="S48" s="96">
        <v>14047.81</v>
      </c>
      <c r="T48" s="93" t="s">
        <v>874</v>
      </c>
      <c r="U48" s="97">
        <v>5.5</v>
      </c>
    </row>
    <row r="49" spans="1:21" s="29" customFormat="1" ht="30.75" customHeight="1">
      <c r="A49" s="91">
        <v>19</v>
      </c>
      <c r="B49" s="94" t="s">
        <v>123</v>
      </c>
      <c r="C49" s="93">
        <v>1989</v>
      </c>
      <c r="D49" s="93"/>
      <c r="E49" s="93" t="s">
        <v>869</v>
      </c>
      <c r="F49" s="93">
        <v>3</v>
      </c>
      <c r="G49" s="93">
        <v>2</v>
      </c>
      <c r="H49" s="93">
        <v>2559.72</v>
      </c>
      <c r="I49" s="93">
        <v>2559.72</v>
      </c>
      <c r="J49" s="93">
        <v>1274.94</v>
      </c>
      <c r="K49" s="93">
        <v>53</v>
      </c>
      <c r="L49" s="93" t="s">
        <v>48</v>
      </c>
      <c r="M49" s="96">
        <f t="shared" si="4"/>
        <v>402935.30000000005</v>
      </c>
      <c r="N49" s="96">
        <v>3807.74</v>
      </c>
      <c r="O49" s="96">
        <v>2846.38</v>
      </c>
      <c r="P49" s="96">
        <v>11055.66</v>
      </c>
      <c r="Q49" s="96">
        <v>385225.52</v>
      </c>
      <c r="R49" s="96">
        <f aca="true" t="shared" si="5" ref="R49:R54">M49/I49</f>
        <v>157.41381869892024</v>
      </c>
      <c r="S49" s="96">
        <v>14047.81</v>
      </c>
      <c r="T49" s="93" t="s">
        <v>874</v>
      </c>
      <c r="U49" s="97">
        <v>5.5</v>
      </c>
    </row>
    <row r="50" spans="1:21" s="29" customFormat="1" ht="29.25" customHeight="1">
      <c r="A50" s="91">
        <v>20</v>
      </c>
      <c r="B50" s="94" t="s">
        <v>124</v>
      </c>
      <c r="C50" s="93">
        <v>1990</v>
      </c>
      <c r="D50" s="93"/>
      <c r="E50" s="93" t="s">
        <v>869</v>
      </c>
      <c r="F50" s="93">
        <v>3</v>
      </c>
      <c r="G50" s="93">
        <v>2</v>
      </c>
      <c r="H50" s="93">
        <v>2337.05</v>
      </c>
      <c r="I50" s="93">
        <v>2337.05</v>
      </c>
      <c r="J50" s="93">
        <v>1280.17</v>
      </c>
      <c r="K50" s="93">
        <v>69</v>
      </c>
      <c r="L50" s="93" t="s">
        <v>48</v>
      </c>
      <c r="M50" s="96">
        <f t="shared" si="4"/>
        <v>403378.78</v>
      </c>
      <c r="N50" s="96">
        <v>3811.4</v>
      </c>
      <c r="O50" s="96">
        <v>2849.78</v>
      </c>
      <c r="P50" s="96">
        <v>11067.7</v>
      </c>
      <c r="Q50" s="96">
        <v>385649.9</v>
      </c>
      <c r="R50" s="96">
        <f t="shared" si="5"/>
        <v>172.60169016495155</v>
      </c>
      <c r="S50" s="96">
        <v>14047.81</v>
      </c>
      <c r="T50" s="93" t="s">
        <v>874</v>
      </c>
      <c r="U50" s="97">
        <v>5.5</v>
      </c>
    </row>
    <row r="51" spans="1:21" s="29" customFormat="1" ht="30.75" customHeight="1">
      <c r="A51" s="91">
        <v>21</v>
      </c>
      <c r="B51" s="92" t="s">
        <v>893</v>
      </c>
      <c r="C51" s="93">
        <v>1981</v>
      </c>
      <c r="D51" s="93"/>
      <c r="E51" s="93" t="s">
        <v>869</v>
      </c>
      <c r="F51" s="93">
        <v>2</v>
      </c>
      <c r="G51" s="93">
        <v>2</v>
      </c>
      <c r="H51" s="93">
        <v>894.34</v>
      </c>
      <c r="I51" s="93">
        <v>894.34</v>
      </c>
      <c r="J51" s="93">
        <v>802.42</v>
      </c>
      <c r="K51" s="93">
        <v>32</v>
      </c>
      <c r="L51" s="93" t="s">
        <v>48</v>
      </c>
      <c r="M51" s="96">
        <f t="shared" si="4"/>
        <v>361760.33</v>
      </c>
      <c r="N51" s="96">
        <v>3418.62</v>
      </c>
      <c r="O51" s="96">
        <v>2555.43</v>
      </c>
      <c r="P51" s="96">
        <v>9925.97</v>
      </c>
      <c r="Q51" s="96">
        <v>345860.31</v>
      </c>
      <c r="R51" s="96">
        <f t="shared" si="5"/>
        <v>404.4997763714024</v>
      </c>
      <c r="S51" s="96">
        <v>14047.81</v>
      </c>
      <c r="T51" s="93" t="s">
        <v>874</v>
      </c>
      <c r="U51" s="97">
        <v>5.5</v>
      </c>
    </row>
    <row r="52" spans="1:21" s="29" customFormat="1" ht="45">
      <c r="A52" s="91">
        <v>22</v>
      </c>
      <c r="B52" s="92" t="s">
        <v>386</v>
      </c>
      <c r="C52" s="93">
        <v>1991</v>
      </c>
      <c r="D52" s="93">
        <v>2009</v>
      </c>
      <c r="E52" s="93" t="s">
        <v>870</v>
      </c>
      <c r="F52" s="93">
        <v>5</v>
      </c>
      <c r="G52" s="93">
        <v>4</v>
      </c>
      <c r="H52" s="93">
        <v>6995.77</v>
      </c>
      <c r="I52" s="93">
        <v>6995.77</v>
      </c>
      <c r="J52" s="93">
        <v>4373.17</v>
      </c>
      <c r="K52" s="93">
        <v>210</v>
      </c>
      <c r="L52" s="93" t="s">
        <v>48</v>
      </c>
      <c r="M52" s="96">
        <f t="shared" si="4"/>
        <v>1395090.0399999998</v>
      </c>
      <c r="N52" s="96">
        <v>13182.72</v>
      </c>
      <c r="O52" s="96">
        <v>9856.13</v>
      </c>
      <c r="P52" s="96">
        <v>38277.79</v>
      </c>
      <c r="Q52" s="96">
        <v>1333773.4</v>
      </c>
      <c r="R52" s="96">
        <f t="shared" si="5"/>
        <v>199.41908324601863</v>
      </c>
      <c r="S52" s="96">
        <v>14047.81</v>
      </c>
      <c r="T52" s="93" t="s">
        <v>874</v>
      </c>
      <c r="U52" s="97">
        <v>5.5</v>
      </c>
    </row>
    <row r="53" spans="1:21" s="29" customFormat="1" ht="45">
      <c r="A53" s="91">
        <v>23</v>
      </c>
      <c r="B53" s="92" t="s">
        <v>553</v>
      </c>
      <c r="C53" s="93">
        <v>1967</v>
      </c>
      <c r="D53" s="93"/>
      <c r="E53" s="93" t="s">
        <v>869</v>
      </c>
      <c r="F53" s="93">
        <v>2</v>
      </c>
      <c r="G53" s="93">
        <v>2</v>
      </c>
      <c r="H53" s="93">
        <v>551.08</v>
      </c>
      <c r="I53" s="93">
        <v>551.08</v>
      </c>
      <c r="J53" s="93">
        <v>503.62</v>
      </c>
      <c r="K53" s="93">
        <v>29</v>
      </c>
      <c r="L53" s="93" t="s">
        <v>118</v>
      </c>
      <c r="M53" s="96">
        <f t="shared" si="4"/>
        <v>391266.8</v>
      </c>
      <c r="N53" s="96">
        <v>3696.15</v>
      </c>
      <c r="O53" s="96">
        <v>2764.19</v>
      </c>
      <c r="P53" s="96">
        <v>10735.01</v>
      </c>
      <c r="Q53" s="96">
        <v>374071.45</v>
      </c>
      <c r="R53" s="96">
        <f t="shared" si="5"/>
        <v>709.9999999999999</v>
      </c>
      <c r="S53" s="96">
        <v>14047.81</v>
      </c>
      <c r="T53" s="93" t="s">
        <v>874</v>
      </c>
      <c r="U53" s="97">
        <v>5.5</v>
      </c>
    </row>
    <row r="54" spans="1:21" s="29" customFormat="1" ht="15">
      <c r="A54" s="113"/>
      <c r="B54" s="99" t="s">
        <v>93</v>
      </c>
      <c r="C54" s="109"/>
      <c r="D54" s="93"/>
      <c r="E54" s="93"/>
      <c r="F54" s="93"/>
      <c r="G54" s="93"/>
      <c r="H54" s="102">
        <f>SUM(H48:H53)</f>
        <v>15337.6</v>
      </c>
      <c r="I54" s="102">
        <f>SUM(I48:I53)</f>
        <v>15337.6</v>
      </c>
      <c r="J54" s="102">
        <f>SUM(J48:J53)</f>
        <v>9489.4</v>
      </c>
      <c r="K54" s="104">
        <f>SUM(K48:K53)</f>
        <v>435</v>
      </c>
      <c r="L54" s="93"/>
      <c r="M54" s="102">
        <f>SUM(M48:M53)</f>
        <v>3474672.46</v>
      </c>
      <c r="N54" s="102">
        <f>SUM(N48:N53)</f>
        <v>32832.41</v>
      </c>
      <c r="O54" s="102">
        <f>SUM(O48:O53)</f>
        <v>24547.42</v>
      </c>
      <c r="P54" s="102">
        <f>SUM(P48:P53)</f>
        <v>95336.46</v>
      </c>
      <c r="Q54" s="102">
        <f>SUM(Q48:Q53)</f>
        <v>3321956.1700000004</v>
      </c>
      <c r="R54" s="102">
        <f t="shared" si="5"/>
        <v>226.54603458168162</v>
      </c>
      <c r="S54" s="93"/>
      <c r="T54" s="93"/>
      <c r="U54" s="97"/>
    </row>
    <row r="55" spans="1:21" s="29" customFormat="1" ht="14.25">
      <c r="A55" s="156" t="s">
        <v>822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</row>
    <row r="56" spans="1:21" s="29" customFormat="1" ht="45">
      <c r="A56" s="91">
        <v>24</v>
      </c>
      <c r="B56" s="92" t="s">
        <v>387</v>
      </c>
      <c r="C56" s="93">
        <v>1986</v>
      </c>
      <c r="D56" s="93"/>
      <c r="E56" s="93" t="s">
        <v>869</v>
      </c>
      <c r="F56" s="93">
        <v>2</v>
      </c>
      <c r="G56" s="93">
        <v>3</v>
      </c>
      <c r="H56" s="93">
        <v>917.68</v>
      </c>
      <c r="I56" s="96">
        <v>826.79</v>
      </c>
      <c r="J56" s="96">
        <v>784.79</v>
      </c>
      <c r="K56" s="93">
        <v>42</v>
      </c>
      <c r="L56" s="93" t="s">
        <v>911</v>
      </c>
      <c r="M56" s="96">
        <f>N56+O56+P56+Q56</f>
        <v>158497.74</v>
      </c>
      <c r="N56" s="96">
        <v>1711.15</v>
      </c>
      <c r="O56" s="96">
        <v>1279.29</v>
      </c>
      <c r="P56" s="96">
        <v>28279.19</v>
      </c>
      <c r="Q56" s="96">
        <v>127228.11</v>
      </c>
      <c r="R56" s="96">
        <f>M56/I56</f>
        <v>191.70253631514652</v>
      </c>
      <c r="S56" s="96">
        <v>14047.81</v>
      </c>
      <c r="T56" s="93" t="s">
        <v>874</v>
      </c>
      <c r="U56" s="97">
        <v>5.5</v>
      </c>
    </row>
    <row r="57" spans="1:21" s="29" customFormat="1" ht="45">
      <c r="A57" s="91">
        <v>25</v>
      </c>
      <c r="B57" s="92" t="s">
        <v>388</v>
      </c>
      <c r="C57" s="93">
        <v>1988</v>
      </c>
      <c r="D57" s="93"/>
      <c r="E57" s="93" t="s">
        <v>869</v>
      </c>
      <c r="F57" s="93">
        <v>2</v>
      </c>
      <c r="G57" s="93">
        <v>3</v>
      </c>
      <c r="H57" s="93">
        <v>912.91</v>
      </c>
      <c r="I57" s="96">
        <v>830.18</v>
      </c>
      <c r="J57" s="96">
        <v>695.18</v>
      </c>
      <c r="K57" s="93">
        <v>56</v>
      </c>
      <c r="L57" s="93" t="s">
        <v>911</v>
      </c>
      <c r="M57" s="96">
        <f>N57+O57+P57+Q57</f>
        <v>142259.64</v>
      </c>
      <c r="N57" s="96">
        <v>1535.91</v>
      </c>
      <c r="O57" s="96">
        <v>1148.4</v>
      </c>
      <c r="P57" s="96">
        <v>25381.98</v>
      </c>
      <c r="Q57" s="96">
        <v>114193.35</v>
      </c>
      <c r="R57" s="96">
        <f>M57/I57</f>
        <v>171.3599942181214</v>
      </c>
      <c r="S57" s="96">
        <v>14047.81</v>
      </c>
      <c r="T57" s="93" t="s">
        <v>874</v>
      </c>
      <c r="U57" s="97">
        <v>5.5</v>
      </c>
    </row>
    <row r="58" spans="1:21" s="29" customFormat="1" ht="45">
      <c r="A58" s="91">
        <v>26</v>
      </c>
      <c r="B58" s="94" t="s">
        <v>654</v>
      </c>
      <c r="C58" s="93">
        <v>1990</v>
      </c>
      <c r="D58" s="93"/>
      <c r="E58" s="93" t="s">
        <v>869</v>
      </c>
      <c r="F58" s="93">
        <v>2</v>
      </c>
      <c r="G58" s="93">
        <v>1</v>
      </c>
      <c r="H58" s="93">
        <v>404.43</v>
      </c>
      <c r="I58" s="96">
        <v>375</v>
      </c>
      <c r="J58" s="96">
        <v>240</v>
      </c>
      <c r="K58" s="93">
        <v>29</v>
      </c>
      <c r="L58" s="93" t="s">
        <v>714</v>
      </c>
      <c r="M58" s="96">
        <f>N58+O58+P58+Q58</f>
        <v>697206.46</v>
      </c>
      <c r="N58" s="96">
        <v>7527.1</v>
      </c>
      <c r="O58" s="96">
        <v>5627.6</v>
      </c>
      <c r="P58" s="96">
        <v>124396.3</v>
      </c>
      <c r="Q58" s="96">
        <v>559655.46</v>
      </c>
      <c r="R58" s="96">
        <f>M58/I58</f>
        <v>1859.2172266666666</v>
      </c>
      <c r="S58" s="96">
        <v>14047.81</v>
      </c>
      <c r="T58" s="93" t="s">
        <v>874</v>
      </c>
      <c r="U58" s="97">
        <v>5.5</v>
      </c>
    </row>
    <row r="59" spans="1:21" s="29" customFormat="1" ht="15">
      <c r="A59" s="91"/>
      <c r="B59" s="114" t="s">
        <v>117</v>
      </c>
      <c r="C59" s="94"/>
      <c r="D59" s="94"/>
      <c r="E59" s="94"/>
      <c r="F59" s="94"/>
      <c r="G59" s="94"/>
      <c r="H59" s="101">
        <f>SUM(H56:H58)</f>
        <v>2235.02</v>
      </c>
      <c r="I59" s="102">
        <f>SUM(I56:I58)</f>
        <v>2031.9699999999998</v>
      </c>
      <c r="J59" s="102">
        <f>SUM(J56:J58)</f>
        <v>1719.9699999999998</v>
      </c>
      <c r="K59" s="104">
        <f>SUM(K56:K58)</f>
        <v>127</v>
      </c>
      <c r="L59" s="93"/>
      <c r="M59" s="102">
        <f>SUM(M56:M58)</f>
        <v>997963.84</v>
      </c>
      <c r="N59" s="102">
        <f>SUM(N56:N58)</f>
        <v>10774.16</v>
      </c>
      <c r="O59" s="102">
        <f>SUM(O56:O58)</f>
        <v>8055.290000000001</v>
      </c>
      <c r="P59" s="102">
        <f>SUM(P56:P58)</f>
        <v>178057.47</v>
      </c>
      <c r="Q59" s="102">
        <f>SUM(Q56:Q58)</f>
        <v>801076.9199999999</v>
      </c>
      <c r="R59" s="102">
        <f>M59/I59</f>
        <v>491.1311879604522</v>
      </c>
      <c r="S59" s="94"/>
      <c r="T59" s="94"/>
      <c r="U59" s="115"/>
    </row>
    <row r="60" spans="1:21" s="29" customFormat="1" ht="14.25">
      <c r="A60" s="156" t="s">
        <v>823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</row>
    <row r="61" spans="1:21" s="29" customFormat="1" ht="30" customHeight="1">
      <c r="A61" s="91">
        <v>27</v>
      </c>
      <c r="B61" s="94" t="s">
        <v>527</v>
      </c>
      <c r="C61" s="93">
        <v>1966</v>
      </c>
      <c r="D61" s="94"/>
      <c r="E61" s="93" t="s">
        <v>869</v>
      </c>
      <c r="F61" s="93">
        <v>2</v>
      </c>
      <c r="G61" s="93">
        <v>1</v>
      </c>
      <c r="H61" s="93">
        <v>1389.54</v>
      </c>
      <c r="I61" s="96">
        <v>1172.79</v>
      </c>
      <c r="J61" s="96">
        <v>972.94</v>
      </c>
      <c r="K61" s="93">
        <v>52</v>
      </c>
      <c r="L61" s="93" t="s">
        <v>711</v>
      </c>
      <c r="M61" s="96">
        <f>N61+O61+P61+Q61</f>
        <v>2280178.46</v>
      </c>
      <c r="N61" s="96">
        <v>25486.51</v>
      </c>
      <c r="O61" s="96">
        <v>19054.61</v>
      </c>
      <c r="P61" s="96">
        <v>148011.05</v>
      </c>
      <c r="Q61" s="96">
        <v>2087626.29</v>
      </c>
      <c r="R61" s="96">
        <f aca="true" t="shared" si="6" ref="R61:R66">M61/I61</f>
        <v>1944.234227781615</v>
      </c>
      <c r="S61" s="96">
        <v>14047.81</v>
      </c>
      <c r="T61" s="93" t="s">
        <v>874</v>
      </c>
      <c r="U61" s="97">
        <v>5.5</v>
      </c>
    </row>
    <row r="62" spans="1:21" s="29" customFormat="1" ht="33" customHeight="1">
      <c r="A62" s="91">
        <v>28</v>
      </c>
      <c r="B62" s="92" t="s">
        <v>138</v>
      </c>
      <c r="C62" s="93">
        <v>1968</v>
      </c>
      <c r="D62" s="94"/>
      <c r="E62" s="93" t="s">
        <v>869</v>
      </c>
      <c r="F62" s="93">
        <v>4</v>
      </c>
      <c r="G62" s="93">
        <v>2</v>
      </c>
      <c r="H62" s="96">
        <v>1241.6</v>
      </c>
      <c r="I62" s="96">
        <v>1144</v>
      </c>
      <c r="J62" s="96">
        <v>1064.6</v>
      </c>
      <c r="K62" s="93">
        <v>33</v>
      </c>
      <c r="L62" s="93" t="s">
        <v>711</v>
      </c>
      <c r="M62" s="96">
        <f>N62+O62+P62+Q62</f>
        <v>1104040.04</v>
      </c>
      <c r="N62" s="96">
        <v>12340.4</v>
      </c>
      <c r="O62" s="96">
        <v>9226.06</v>
      </c>
      <c r="P62" s="96">
        <v>71665.77</v>
      </c>
      <c r="Q62" s="96">
        <v>1010807.81</v>
      </c>
      <c r="R62" s="96">
        <f t="shared" si="6"/>
        <v>965.0699650349651</v>
      </c>
      <c r="S62" s="96">
        <v>14047.81</v>
      </c>
      <c r="T62" s="93" t="s">
        <v>874</v>
      </c>
      <c r="U62" s="97">
        <v>5.5</v>
      </c>
    </row>
    <row r="63" spans="1:21" s="29" customFormat="1" ht="28.5" customHeight="1">
      <c r="A63" s="91">
        <v>29</v>
      </c>
      <c r="B63" s="92" t="s">
        <v>139</v>
      </c>
      <c r="C63" s="93">
        <v>1968</v>
      </c>
      <c r="D63" s="94"/>
      <c r="E63" s="93" t="s">
        <v>869</v>
      </c>
      <c r="F63" s="93">
        <v>2</v>
      </c>
      <c r="G63" s="93">
        <v>2</v>
      </c>
      <c r="H63" s="96">
        <v>1144</v>
      </c>
      <c r="I63" s="96">
        <v>1144</v>
      </c>
      <c r="J63" s="96">
        <v>1064.6</v>
      </c>
      <c r="K63" s="93">
        <v>33</v>
      </c>
      <c r="L63" s="93" t="s">
        <v>711</v>
      </c>
      <c r="M63" s="96">
        <f>N63+O63+P63+Q63</f>
        <v>1103035.24</v>
      </c>
      <c r="N63" s="96">
        <v>12328.66</v>
      </c>
      <c r="O63" s="96">
        <v>9217.69</v>
      </c>
      <c r="P63" s="96">
        <v>71599.81</v>
      </c>
      <c r="Q63" s="96">
        <v>1009889.08</v>
      </c>
      <c r="R63" s="96">
        <f t="shared" si="6"/>
        <v>964.1916433566433</v>
      </c>
      <c r="S63" s="96">
        <v>14047.81</v>
      </c>
      <c r="T63" s="93" t="s">
        <v>874</v>
      </c>
      <c r="U63" s="97">
        <v>5.5</v>
      </c>
    </row>
    <row r="64" spans="1:21" s="29" customFormat="1" ht="31.5" customHeight="1">
      <c r="A64" s="91">
        <v>30</v>
      </c>
      <c r="B64" s="94" t="s">
        <v>650</v>
      </c>
      <c r="C64" s="93">
        <v>1971</v>
      </c>
      <c r="D64" s="94"/>
      <c r="E64" s="93" t="s">
        <v>870</v>
      </c>
      <c r="F64" s="93">
        <v>2</v>
      </c>
      <c r="G64" s="93">
        <v>2</v>
      </c>
      <c r="H64" s="93">
        <v>711.76</v>
      </c>
      <c r="I64" s="96">
        <v>657.43</v>
      </c>
      <c r="J64" s="96">
        <v>582.77</v>
      </c>
      <c r="K64" s="93">
        <v>33</v>
      </c>
      <c r="L64" s="93" t="s">
        <v>713</v>
      </c>
      <c r="M64" s="96">
        <f>N64+O64+P64+Q64</f>
        <v>879519.1</v>
      </c>
      <c r="N64" s="96">
        <v>9830.41</v>
      </c>
      <c r="O64" s="96">
        <v>7350.1</v>
      </c>
      <c r="P64" s="96">
        <v>57091.2</v>
      </c>
      <c r="Q64" s="96">
        <v>805247.39</v>
      </c>
      <c r="R64" s="96">
        <f t="shared" si="6"/>
        <v>1337.814063854707</v>
      </c>
      <c r="S64" s="96">
        <v>14047.81</v>
      </c>
      <c r="T64" s="93" t="s">
        <v>874</v>
      </c>
      <c r="U64" s="97">
        <v>5.5</v>
      </c>
    </row>
    <row r="65" spans="1:21" s="29" customFormat="1" ht="45" customHeight="1">
      <c r="A65" s="91">
        <v>31</v>
      </c>
      <c r="B65" s="92" t="s">
        <v>554</v>
      </c>
      <c r="C65" s="93">
        <v>1973</v>
      </c>
      <c r="D65" s="94"/>
      <c r="E65" s="93" t="s">
        <v>870</v>
      </c>
      <c r="F65" s="93">
        <v>5</v>
      </c>
      <c r="G65" s="93">
        <v>3</v>
      </c>
      <c r="H65" s="93">
        <v>2775.15</v>
      </c>
      <c r="I65" s="96">
        <v>2572.05</v>
      </c>
      <c r="J65" s="96">
        <v>2318.45</v>
      </c>
      <c r="K65" s="93">
        <v>126</v>
      </c>
      <c r="L65" s="93" t="s">
        <v>711</v>
      </c>
      <c r="M65" s="96">
        <f>N65+O65+P65+Q65</f>
        <v>899887.3400000001</v>
      </c>
      <c r="N65" s="96">
        <v>10059.26</v>
      </c>
      <c r="O65" s="96">
        <v>7520.47</v>
      </c>
      <c r="P65" s="96">
        <v>58413.55</v>
      </c>
      <c r="Q65" s="96">
        <v>823894.06</v>
      </c>
      <c r="R65" s="96">
        <f t="shared" si="6"/>
        <v>349.8716354658735</v>
      </c>
      <c r="S65" s="96">
        <v>14047.81</v>
      </c>
      <c r="T65" s="93" t="s">
        <v>874</v>
      </c>
      <c r="U65" s="97">
        <v>5.5</v>
      </c>
    </row>
    <row r="66" spans="1:21" s="29" customFormat="1" ht="15">
      <c r="A66" s="91"/>
      <c r="B66" s="99" t="s">
        <v>652</v>
      </c>
      <c r="C66" s="93"/>
      <c r="D66" s="93"/>
      <c r="E66" s="93"/>
      <c r="F66" s="93"/>
      <c r="G66" s="93"/>
      <c r="H66" s="101">
        <f>SUM(H61:H65)</f>
        <v>7262.049999999999</v>
      </c>
      <c r="I66" s="102">
        <f>SUM(I61:I65)</f>
        <v>6690.27</v>
      </c>
      <c r="J66" s="102">
        <f>SUM(J61:J65)</f>
        <v>6003.36</v>
      </c>
      <c r="K66" s="104">
        <f>SUM(K61:K65)</f>
        <v>277</v>
      </c>
      <c r="L66" s="93"/>
      <c r="M66" s="102">
        <f>SUM(M61:M65)</f>
        <v>6266660.18</v>
      </c>
      <c r="N66" s="102">
        <f>SUM(N61:N65)</f>
        <v>70045.23999999999</v>
      </c>
      <c r="O66" s="102">
        <f>SUM(O61:O65)</f>
        <v>52368.93</v>
      </c>
      <c r="P66" s="102">
        <f>SUM(P61:P65)</f>
        <v>406781.38</v>
      </c>
      <c r="Q66" s="102">
        <f>SUM(Q61:Q65)</f>
        <v>5737464.630000001</v>
      </c>
      <c r="R66" s="102">
        <f t="shared" si="6"/>
        <v>936.6827018939443</v>
      </c>
      <c r="S66" s="94"/>
      <c r="T66" s="94"/>
      <c r="U66" s="115"/>
    </row>
    <row r="67" spans="1:21" s="29" customFormat="1" ht="14.25">
      <c r="A67" s="161" t="s">
        <v>837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</row>
    <row r="68" spans="1:22" s="29" customFormat="1" ht="30.75" customHeight="1">
      <c r="A68" s="91">
        <v>32</v>
      </c>
      <c r="B68" s="116" t="s">
        <v>68</v>
      </c>
      <c r="C68" s="93">
        <v>1980</v>
      </c>
      <c r="D68" s="93"/>
      <c r="E68" s="93" t="s">
        <v>869</v>
      </c>
      <c r="F68" s="93">
        <v>2</v>
      </c>
      <c r="G68" s="93">
        <v>2</v>
      </c>
      <c r="H68" s="93">
        <v>679.14</v>
      </c>
      <c r="I68" s="93">
        <v>679.14</v>
      </c>
      <c r="J68" s="93">
        <v>565.44</v>
      </c>
      <c r="K68" s="93">
        <v>26</v>
      </c>
      <c r="L68" s="93" t="s">
        <v>711</v>
      </c>
      <c r="M68" s="96">
        <f>N68+O68+P68+Q68</f>
        <v>753813.15</v>
      </c>
      <c r="N68" s="96">
        <v>23463.77</v>
      </c>
      <c r="O68" s="96">
        <v>17542.63</v>
      </c>
      <c r="P68" s="96">
        <v>323531.32</v>
      </c>
      <c r="Q68" s="96">
        <v>389275.43</v>
      </c>
      <c r="R68" s="96">
        <f>M68/I68</f>
        <v>1109.9525134729217</v>
      </c>
      <c r="S68" s="96">
        <v>14047.81</v>
      </c>
      <c r="T68" s="93" t="s">
        <v>874</v>
      </c>
      <c r="U68" s="97">
        <v>5.5</v>
      </c>
      <c r="V68" s="37"/>
    </row>
    <row r="69" spans="1:21" s="29" customFormat="1" ht="15">
      <c r="A69" s="98"/>
      <c r="B69" s="99" t="s">
        <v>866</v>
      </c>
      <c r="C69" s="93"/>
      <c r="D69" s="93"/>
      <c r="E69" s="93"/>
      <c r="F69" s="93"/>
      <c r="G69" s="93"/>
      <c r="H69" s="101">
        <f>SUM(H68)</f>
        <v>679.14</v>
      </c>
      <c r="I69" s="101">
        <f>SUM(I68)</f>
        <v>679.14</v>
      </c>
      <c r="J69" s="101">
        <f>SUM(J68)</f>
        <v>565.44</v>
      </c>
      <c r="K69" s="101">
        <f>SUM(K68)</f>
        <v>26</v>
      </c>
      <c r="L69" s="101"/>
      <c r="M69" s="102">
        <f aca="true" t="shared" si="7" ref="M69:R69">SUM(M68)</f>
        <v>753813.15</v>
      </c>
      <c r="N69" s="102">
        <f t="shared" si="7"/>
        <v>23463.77</v>
      </c>
      <c r="O69" s="102">
        <f t="shared" si="7"/>
        <v>17542.63</v>
      </c>
      <c r="P69" s="102">
        <f t="shared" si="7"/>
        <v>323531.32</v>
      </c>
      <c r="Q69" s="102">
        <f t="shared" si="7"/>
        <v>389275.43</v>
      </c>
      <c r="R69" s="102">
        <f t="shared" si="7"/>
        <v>1109.9525134729217</v>
      </c>
      <c r="S69" s="101"/>
      <c r="T69" s="101"/>
      <c r="U69" s="117"/>
    </row>
    <row r="70" spans="1:21" s="29" customFormat="1" ht="14.25">
      <c r="A70" s="156" t="s">
        <v>838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</row>
    <row r="71" spans="1:21" s="29" customFormat="1" ht="45">
      <c r="A71" s="91">
        <v>33</v>
      </c>
      <c r="B71" s="94" t="s">
        <v>249</v>
      </c>
      <c r="C71" s="93">
        <v>1990</v>
      </c>
      <c r="D71" s="93"/>
      <c r="E71" s="93" t="s">
        <v>869</v>
      </c>
      <c r="F71" s="106">
        <v>2</v>
      </c>
      <c r="G71" s="93">
        <v>4</v>
      </c>
      <c r="H71" s="96">
        <v>1299.2</v>
      </c>
      <c r="I71" s="96">
        <v>1256.1</v>
      </c>
      <c r="J71" s="96">
        <v>1142.2</v>
      </c>
      <c r="K71" s="93">
        <v>50</v>
      </c>
      <c r="L71" s="93" t="s">
        <v>711</v>
      </c>
      <c r="M71" s="96">
        <f>N71+O71+P71+Q71</f>
        <v>1812701.7400000002</v>
      </c>
      <c r="N71" s="96">
        <v>25558.43</v>
      </c>
      <c r="O71" s="96">
        <v>19108.61</v>
      </c>
      <c r="P71" s="96">
        <v>90635.09</v>
      </c>
      <c r="Q71" s="96">
        <v>1677399.61</v>
      </c>
      <c r="R71" s="96">
        <f>M71/I71</f>
        <v>1443.1189714194732</v>
      </c>
      <c r="S71" s="96">
        <v>14047.81</v>
      </c>
      <c r="T71" s="93" t="s">
        <v>874</v>
      </c>
      <c r="U71" s="97">
        <v>5.5</v>
      </c>
    </row>
    <row r="72" spans="1:21" s="29" customFormat="1" ht="15">
      <c r="A72" s="91"/>
      <c r="B72" s="114" t="s">
        <v>866</v>
      </c>
      <c r="C72" s="93"/>
      <c r="D72" s="93"/>
      <c r="E72" s="93"/>
      <c r="F72" s="93"/>
      <c r="G72" s="93"/>
      <c r="H72" s="102">
        <f>SUM(H71)</f>
        <v>1299.2</v>
      </c>
      <c r="I72" s="102">
        <f>SUM(I71:I71)</f>
        <v>1256.1</v>
      </c>
      <c r="J72" s="102">
        <f>SUM(J71:J71)</f>
        <v>1142.2</v>
      </c>
      <c r="K72" s="101">
        <f>SUM(K71:K71)</f>
        <v>50</v>
      </c>
      <c r="L72" s="93"/>
      <c r="M72" s="102">
        <f>SUM(M71:M71)</f>
        <v>1812701.7400000002</v>
      </c>
      <c r="N72" s="102">
        <f>SUM(N71:N71)</f>
        <v>25558.43</v>
      </c>
      <c r="O72" s="102">
        <f>SUM(O71:O71)</f>
        <v>19108.61</v>
      </c>
      <c r="P72" s="102">
        <f>SUM(P71:P71)</f>
        <v>90635.09</v>
      </c>
      <c r="Q72" s="102">
        <f>SUM(Q71:Q71)</f>
        <v>1677399.61</v>
      </c>
      <c r="R72" s="102">
        <f>M72/I72</f>
        <v>1443.1189714194732</v>
      </c>
      <c r="S72" s="96"/>
      <c r="T72" s="103"/>
      <c r="U72" s="112"/>
    </row>
    <row r="73" spans="1:21" s="29" customFormat="1" ht="14.25">
      <c r="A73" s="156" t="s">
        <v>839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</row>
    <row r="74" spans="1:21" s="29" customFormat="1" ht="45">
      <c r="A74" s="91">
        <v>34</v>
      </c>
      <c r="B74" s="94" t="s">
        <v>125</v>
      </c>
      <c r="C74" s="93">
        <v>1980</v>
      </c>
      <c r="D74" s="93"/>
      <c r="E74" s="93" t="s">
        <v>869</v>
      </c>
      <c r="F74" s="93">
        <v>3</v>
      </c>
      <c r="G74" s="93">
        <v>1</v>
      </c>
      <c r="H74" s="96">
        <v>1149</v>
      </c>
      <c r="I74" s="96">
        <v>901</v>
      </c>
      <c r="J74" s="96">
        <v>901</v>
      </c>
      <c r="K74" s="93">
        <v>97</v>
      </c>
      <c r="L74" s="93" t="s">
        <v>711</v>
      </c>
      <c r="M74" s="96">
        <f>N74+O74+P74+Q74</f>
        <v>1351500</v>
      </c>
      <c r="N74" s="96">
        <v>13952.65</v>
      </c>
      <c r="O74" s="96">
        <v>10432.05</v>
      </c>
      <c r="P74" s="96">
        <v>391764.71</v>
      </c>
      <c r="Q74" s="96">
        <v>935350.59</v>
      </c>
      <c r="R74" s="96">
        <f>M74/I74</f>
        <v>1500</v>
      </c>
      <c r="S74" s="94">
        <v>14047.81</v>
      </c>
      <c r="T74" s="93" t="s">
        <v>874</v>
      </c>
      <c r="U74" s="97">
        <v>5.5</v>
      </c>
    </row>
    <row r="75" spans="1:21" s="29" customFormat="1" ht="15">
      <c r="A75" s="91"/>
      <c r="B75" s="99" t="s">
        <v>866</v>
      </c>
      <c r="C75" s="93"/>
      <c r="D75" s="93"/>
      <c r="E75" s="93"/>
      <c r="F75" s="93"/>
      <c r="G75" s="93"/>
      <c r="H75" s="102">
        <f>SUM(H74)</f>
        <v>1149</v>
      </c>
      <c r="I75" s="102">
        <f>SUM(I74:I74)</f>
        <v>901</v>
      </c>
      <c r="J75" s="102">
        <f>SUM(J74:J74)</f>
        <v>901</v>
      </c>
      <c r="K75" s="101">
        <f>SUM(K74:K74)</f>
        <v>97</v>
      </c>
      <c r="L75" s="118"/>
      <c r="M75" s="102">
        <f>SUM(M74)</f>
        <v>1351500</v>
      </c>
      <c r="N75" s="102">
        <f>SUM(N74)</f>
        <v>13952.65</v>
      </c>
      <c r="O75" s="102">
        <f>SUM(O74)</f>
        <v>10432.05</v>
      </c>
      <c r="P75" s="102">
        <f>SUM(P74:P74)</f>
        <v>391764.71</v>
      </c>
      <c r="Q75" s="102">
        <f>SUM(Q74:Q74)</f>
        <v>935350.59</v>
      </c>
      <c r="R75" s="102">
        <f>M75/I75</f>
        <v>1500</v>
      </c>
      <c r="S75" s="96"/>
      <c r="T75" s="103"/>
      <c r="U75" s="112"/>
    </row>
    <row r="76" spans="1:21" s="29" customFormat="1" ht="14.25">
      <c r="A76" s="156" t="s">
        <v>840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</row>
    <row r="77" spans="1:21" s="29" customFormat="1" ht="45">
      <c r="A77" s="119" t="s">
        <v>725</v>
      </c>
      <c r="B77" s="94" t="s">
        <v>674</v>
      </c>
      <c r="C77" s="93">
        <v>1962</v>
      </c>
      <c r="D77" s="93">
        <v>2014</v>
      </c>
      <c r="E77" s="93" t="s">
        <v>869</v>
      </c>
      <c r="F77" s="93">
        <v>2</v>
      </c>
      <c r="G77" s="93">
        <v>2</v>
      </c>
      <c r="H77" s="96">
        <v>607.1</v>
      </c>
      <c r="I77" s="96">
        <v>563.2</v>
      </c>
      <c r="J77" s="96">
        <v>498</v>
      </c>
      <c r="K77" s="93">
        <v>31</v>
      </c>
      <c r="L77" s="120" t="s">
        <v>711</v>
      </c>
      <c r="M77" s="96">
        <f aca="true" t="shared" si="8" ref="M77:M82">N77+O77+P77+Q77</f>
        <v>719451.8300000001</v>
      </c>
      <c r="N77" s="96">
        <v>9788.14</v>
      </c>
      <c r="O77" s="96">
        <v>7318.62</v>
      </c>
      <c r="P77" s="96">
        <v>31190.04</v>
      </c>
      <c r="Q77" s="96">
        <v>671155.03</v>
      </c>
      <c r="R77" s="96">
        <f>M77/I77</f>
        <v>1277.4357776988636</v>
      </c>
      <c r="S77" s="96">
        <v>14047.81</v>
      </c>
      <c r="T77" s="93" t="s">
        <v>874</v>
      </c>
      <c r="U77" s="97">
        <v>5.5</v>
      </c>
    </row>
    <row r="78" spans="1:21" s="29" customFormat="1" ht="45">
      <c r="A78" s="121" t="s">
        <v>667</v>
      </c>
      <c r="B78" s="94" t="s">
        <v>126</v>
      </c>
      <c r="C78" s="93">
        <v>1958</v>
      </c>
      <c r="D78" s="93">
        <v>2014</v>
      </c>
      <c r="E78" s="93" t="s">
        <v>869</v>
      </c>
      <c r="F78" s="93">
        <v>2</v>
      </c>
      <c r="G78" s="93">
        <v>1</v>
      </c>
      <c r="H78" s="96">
        <v>441.8</v>
      </c>
      <c r="I78" s="96">
        <v>441.8</v>
      </c>
      <c r="J78" s="96">
        <v>199</v>
      </c>
      <c r="K78" s="93">
        <v>17</v>
      </c>
      <c r="L78" s="96" t="s">
        <v>711</v>
      </c>
      <c r="M78" s="96">
        <f t="shared" si="8"/>
        <v>618583.91</v>
      </c>
      <c r="N78" s="96">
        <v>8416.28</v>
      </c>
      <c r="O78" s="96">
        <v>6291.88</v>
      </c>
      <c r="P78" s="96">
        <v>26817.39</v>
      </c>
      <c r="Q78" s="96">
        <v>577058.36</v>
      </c>
      <c r="R78" s="96">
        <f aca="true" t="shared" si="9" ref="R78:R83">M78/I78</f>
        <v>1400.1446582163876</v>
      </c>
      <c r="S78" s="96">
        <v>14047.81</v>
      </c>
      <c r="T78" s="93" t="s">
        <v>874</v>
      </c>
      <c r="U78" s="97">
        <v>5.5</v>
      </c>
    </row>
    <row r="79" spans="1:21" s="29" customFormat="1" ht="45">
      <c r="A79" s="119" t="s">
        <v>668</v>
      </c>
      <c r="B79" s="94" t="s">
        <v>675</v>
      </c>
      <c r="C79" s="93">
        <v>1972</v>
      </c>
      <c r="D79" s="93">
        <v>2014</v>
      </c>
      <c r="E79" s="93" t="s">
        <v>869</v>
      </c>
      <c r="F79" s="93">
        <v>2</v>
      </c>
      <c r="G79" s="93">
        <v>3</v>
      </c>
      <c r="H79" s="96">
        <v>927.3</v>
      </c>
      <c r="I79" s="96">
        <v>888.4</v>
      </c>
      <c r="J79" s="96">
        <v>847.2</v>
      </c>
      <c r="K79" s="93">
        <v>37</v>
      </c>
      <c r="L79" s="96" t="s">
        <v>711</v>
      </c>
      <c r="M79" s="96">
        <f t="shared" si="8"/>
        <v>1169109.26</v>
      </c>
      <c r="N79" s="96">
        <v>15906.18</v>
      </c>
      <c r="O79" s="96">
        <v>11892.54</v>
      </c>
      <c r="P79" s="96">
        <v>50684.49</v>
      </c>
      <c r="Q79" s="96">
        <v>1090626.05</v>
      </c>
      <c r="R79" s="96">
        <f t="shared" si="9"/>
        <v>1315.9717019360648</v>
      </c>
      <c r="S79" s="96">
        <v>14047.81</v>
      </c>
      <c r="T79" s="93" t="s">
        <v>874</v>
      </c>
      <c r="U79" s="97">
        <v>5.5</v>
      </c>
    </row>
    <row r="80" spans="1:21" s="29" customFormat="1" ht="45">
      <c r="A80" s="121" t="s">
        <v>666</v>
      </c>
      <c r="B80" s="94" t="s">
        <v>38</v>
      </c>
      <c r="C80" s="93">
        <v>1967</v>
      </c>
      <c r="D80" s="93"/>
      <c r="E80" s="93" t="s">
        <v>869</v>
      </c>
      <c r="F80" s="93">
        <v>2</v>
      </c>
      <c r="G80" s="93">
        <v>2</v>
      </c>
      <c r="H80" s="96">
        <v>732.2</v>
      </c>
      <c r="I80" s="96">
        <v>235.8</v>
      </c>
      <c r="J80" s="96">
        <v>235.8</v>
      </c>
      <c r="K80" s="93">
        <v>24</v>
      </c>
      <c r="L80" s="96" t="s">
        <v>711</v>
      </c>
      <c r="M80" s="96">
        <f t="shared" si="8"/>
        <v>449657.4</v>
      </c>
      <c r="N80" s="96">
        <v>6118.04</v>
      </c>
      <c r="O80" s="96">
        <v>4573.91</v>
      </c>
      <c r="P80" s="96">
        <v>0</v>
      </c>
      <c r="Q80" s="96">
        <v>438965.45</v>
      </c>
      <c r="R80" s="96">
        <f t="shared" si="9"/>
        <v>1906.9440203562342</v>
      </c>
      <c r="S80" s="96">
        <v>14047.81</v>
      </c>
      <c r="T80" s="93" t="s">
        <v>874</v>
      </c>
      <c r="U80" s="97">
        <v>5.5</v>
      </c>
    </row>
    <row r="81" spans="1:21" s="29" customFormat="1" ht="45">
      <c r="A81" s="119" t="s">
        <v>669</v>
      </c>
      <c r="B81" s="94" t="s">
        <v>676</v>
      </c>
      <c r="C81" s="93">
        <v>1970</v>
      </c>
      <c r="D81" s="93">
        <v>2014</v>
      </c>
      <c r="E81" s="93" t="s">
        <v>869</v>
      </c>
      <c r="F81" s="93">
        <v>2</v>
      </c>
      <c r="G81" s="93">
        <v>2</v>
      </c>
      <c r="H81" s="96">
        <v>406.6</v>
      </c>
      <c r="I81" s="96">
        <v>726</v>
      </c>
      <c r="J81" s="96">
        <v>629</v>
      </c>
      <c r="K81" s="93">
        <v>29</v>
      </c>
      <c r="L81" s="96" t="s">
        <v>711</v>
      </c>
      <c r="M81" s="96">
        <f t="shared" si="8"/>
        <v>836362.76</v>
      </c>
      <c r="N81" s="96">
        <v>11379.03</v>
      </c>
      <c r="O81" s="96">
        <v>8507.52</v>
      </c>
      <c r="P81" s="96">
        <v>36258.58</v>
      </c>
      <c r="Q81" s="96">
        <v>780217.63</v>
      </c>
      <c r="R81" s="96">
        <f t="shared" si="9"/>
        <v>1152.0148209366391</v>
      </c>
      <c r="S81" s="96">
        <v>14047.81</v>
      </c>
      <c r="T81" s="93" t="s">
        <v>874</v>
      </c>
      <c r="U81" s="97">
        <v>5.5</v>
      </c>
    </row>
    <row r="82" spans="1:21" s="29" customFormat="1" ht="45">
      <c r="A82" s="121" t="s">
        <v>670</v>
      </c>
      <c r="B82" s="94" t="s">
        <v>677</v>
      </c>
      <c r="C82" s="93">
        <v>1972</v>
      </c>
      <c r="D82" s="93">
        <v>2009</v>
      </c>
      <c r="E82" s="93" t="s">
        <v>869</v>
      </c>
      <c r="F82" s="93">
        <v>2</v>
      </c>
      <c r="G82" s="93">
        <v>2</v>
      </c>
      <c r="H82" s="96">
        <v>970.2</v>
      </c>
      <c r="I82" s="96">
        <v>883</v>
      </c>
      <c r="J82" s="96">
        <v>883</v>
      </c>
      <c r="K82" s="93">
        <v>35</v>
      </c>
      <c r="L82" s="96" t="s">
        <v>711</v>
      </c>
      <c r="M82" s="96">
        <f t="shared" si="8"/>
        <v>1157055.42</v>
      </c>
      <c r="N82" s="96">
        <v>15742.57</v>
      </c>
      <c r="O82" s="96">
        <v>11769.73</v>
      </c>
      <c r="P82" s="96">
        <v>50161.66</v>
      </c>
      <c r="Q82" s="96">
        <v>1079381.46</v>
      </c>
      <c r="R82" s="96">
        <f t="shared" si="9"/>
        <v>1310.3685390713476</v>
      </c>
      <c r="S82" s="96">
        <v>14047.81</v>
      </c>
      <c r="T82" s="93" t="s">
        <v>874</v>
      </c>
      <c r="U82" s="97">
        <v>5.5</v>
      </c>
    </row>
    <row r="83" spans="1:21" s="29" customFormat="1" ht="15">
      <c r="A83" s="121"/>
      <c r="B83" s="99" t="s">
        <v>93</v>
      </c>
      <c r="C83" s="93"/>
      <c r="D83" s="93"/>
      <c r="E83" s="93"/>
      <c r="F83" s="93"/>
      <c r="G83" s="93"/>
      <c r="H83" s="102">
        <f>SUM(H77:H82)</f>
        <v>4085.2</v>
      </c>
      <c r="I83" s="102">
        <f>SUM(I77:I82)</f>
        <v>3738.2000000000003</v>
      </c>
      <c r="J83" s="102">
        <f>SUM(J77:J82)</f>
        <v>3292</v>
      </c>
      <c r="K83" s="104">
        <f>SUM(K77:K82)</f>
        <v>173</v>
      </c>
      <c r="L83" s="104"/>
      <c r="M83" s="102">
        <f>SUM(M77:M82)</f>
        <v>4950220.58</v>
      </c>
      <c r="N83" s="102">
        <f>SUM(N77:N82)</f>
        <v>67350.23999999999</v>
      </c>
      <c r="O83" s="102">
        <f>SUM(O77:O82)</f>
        <v>50354.2</v>
      </c>
      <c r="P83" s="102">
        <f>SUM(P77:P82)</f>
        <v>195112.16</v>
      </c>
      <c r="Q83" s="102">
        <f>SUM(Q77:Q82)</f>
        <v>4637403.98</v>
      </c>
      <c r="R83" s="102">
        <f t="shared" si="9"/>
        <v>1324.2257182601252</v>
      </c>
      <c r="S83" s="94"/>
      <c r="T83" s="94"/>
      <c r="U83" s="115"/>
    </row>
    <row r="84" spans="1:21" s="29" customFormat="1" ht="15.75" customHeight="1">
      <c r="A84" s="156" t="s">
        <v>841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</row>
    <row r="85" spans="1:21" s="29" customFormat="1" ht="45">
      <c r="A85" s="91">
        <v>41</v>
      </c>
      <c r="B85" s="92" t="s">
        <v>555</v>
      </c>
      <c r="C85" s="93">
        <v>1971</v>
      </c>
      <c r="D85" s="93"/>
      <c r="E85" s="93" t="s">
        <v>869</v>
      </c>
      <c r="F85" s="93">
        <v>2</v>
      </c>
      <c r="G85" s="93">
        <v>1</v>
      </c>
      <c r="H85" s="96">
        <v>462.1</v>
      </c>
      <c r="I85" s="96">
        <v>462.1</v>
      </c>
      <c r="J85" s="96">
        <v>226.8</v>
      </c>
      <c r="K85" s="93">
        <v>32</v>
      </c>
      <c r="L85" s="96" t="s">
        <v>878</v>
      </c>
      <c r="M85" s="96">
        <f>N85+O85+Q85</f>
        <v>193056.74</v>
      </c>
      <c r="N85" s="96">
        <v>6529.43</v>
      </c>
      <c r="O85" s="96">
        <v>4881.5</v>
      </c>
      <c r="P85" s="96">
        <v>0</v>
      </c>
      <c r="Q85" s="96">
        <v>181645.81</v>
      </c>
      <c r="R85" s="96">
        <f>M85/I85</f>
        <v>417.78130274832284</v>
      </c>
      <c r="S85" s="96">
        <v>14047.81</v>
      </c>
      <c r="T85" s="93" t="s">
        <v>874</v>
      </c>
      <c r="U85" s="97">
        <v>5.5</v>
      </c>
    </row>
    <row r="86" spans="1:21" s="29" customFormat="1" ht="45" customHeight="1">
      <c r="A86" s="91">
        <v>42</v>
      </c>
      <c r="B86" s="94" t="s">
        <v>875</v>
      </c>
      <c r="C86" s="93">
        <v>1969</v>
      </c>
      <c r="D86" s="93"/>
      <c r="E86" s="93" t="s">
        <v>869</v>
      </c>
      <c r="F86" s="93">
        <v>2</v>
      </c>
      <c r="G86" s="93">
        <v>1</v>
      </c>
      <c r="H86" s="93">
        <v>389.99</v>
      </c>
      <c r="I86" s="96">
        <v>389.99</v>
      </c>
      <c r="J86" s="96">
        <v>389.99</v>
      </c>
      <c r="K86" s="93">
        <v>18</v>
      </c>
      <c r="L86" s="96" t="s">
        <v>238</v>
      </c>
      <c r="M86" s="96">
        <f>N86+O86+Q86</f>
        <v>239340.38999999998</v>
      </c>
      <c r="N86" s="96">
        <v>8094.26</v>
      </c>
      <c r="O86" s="96">
        <v>6051.8</v>
      </c>
      <c r="P86" s="96">
        <v>0</v>
      </c>
      <c r="Q86" s="96">
        <v>225194.33</v>
      </c>
      <c r="R86" s="96">
        <f>M86/I86</f>
        <v>613.7090438216364</v>
      </c>
      <c r="S86" s="96">
        <v>14047.81</v>
      </c>
      <c r="T86" s="93" t="s">
        <v>874</v>
      </c>
      <c r="U86" s="97">
        <v>5.5</v>
      </c>
    </row>
    <row r="87" spans="1:21" s="29" customFormat="1" ht="45">
      <c r="A87" s="91">
        <v>43</v>
      </c>
      <c r="B87" s="92" t="s">
        <v>389</v>
      </c>
      <c r="C87" s="93">
        <v>1994</v>
      </c>
      <c r="D87" s="93"/>
      <c r="E87" s="93" t="s">
        <v>869</v>
      </c>
      <c r="F87" s="93">
        <v>3</v>
      </c>
      <c r="G87" s="93">
        <v>2</v>
      </c>
      <c r="H87" s="93">
        <v>1435.14</v>
      </c>
      <c r="I87" s="93">
        <v>1435.14</v>
      </c>
      <c r="J87" s="96">
        <v>1292.6</v>
      </c>
      <c r="K87" s="93">
        <v>63</v>
      </c>
      <c r="L87" s="93" t="s">
        <v>711</v>
      </c>
      <c r="M87" s="96">
        <f>N87+O87+Q87</f>
        <v>926179.68</v>
      </c>
      <c r="N87" s="96">
        <v>4925.59</v>
      </c>
      <c r="O87" s="96">
        <v>3682.94</v>
      </c>
      <c r="P87" s="96">
        <v>0</v>
      </c>
      <c r="Q87" s="96">
        <v>917571.15</v>
      </c>
      <c r="R87" s="96">
        <f>M87/I87</f>
        <v>645.3584179940633</v>
      </c>
      <c r="S87" s="93">
        <v>14047.81</v>
      </c>
      <c r="T87" s="93" t="s">
        <v>874</v>
      </c>
      <c r="U87" s="97">
        <v>5.5</v>
      </c>
    </row>
    <row r="88" spans="1:21" s="29" customFormat="1" ht="45">
      <c r="A88" s="91">
        <v>44</v>
      </c>
      <c r="B88" s="94" t="s">
        <v>876</v>
      </c>
      <c r="C88" s="93">
        <v>1978</v>
      </c>
      <c r="D88" s="93"/>
      <c r="E88" s="93" t="s">
        <v>869</v>
      </c>
      <c r="F88" s="93">
        <v>2</v>
      </c>
      <c r="G88" s="93">
        <v>3</v>
      </c>
      <c r="H88" s="93">
        <v>837.32</v>
      </c>
      <c r="I88" s="96">
        <v>837.32</v>
      </c>
      <c r="J88" s="96">
        <v>652.6</v>
      </c>
      <c r="K88" s="93">
        <v>47</v>
      </c>
      <c r="L88" s="96" t="s">
        <v>879</v>
      </c>
      <c r="M88" s="96">
        <f>N88+O88+Q88</f>
        <v>215550.86</v>
      </c>
      <c r="N88" s="96">
        <v>7289.95</v>
      </c>
      <c r="O88" s="96">
        <v>5449.88</v>
      </c>
      <c r="P88" s="96">
        <v>0</v>
      </c>
      <c r="Q88" s="96">
        <v>202811.03</v>
      </c>
      <c r="R88" s="96">
        <f>M88/I88</f>
        <v>257.42948932307837</v>
      </c>
      <c r="S88" s="96">
        <v>14047.81</v>
      </c>
      <c r="T88" s="93" t="s">
        <v>874</v>
      </c>
      <c r="U88" s="97">
        <v>5.5</v>
      </c>
    </row>
    <row r="89" spans="1:21" s="29" customFormat="1" ht="15">
      <c r="A89" s="91"/>
      <c r="B89" s="122" t="s">
        <v>877</v>
      </c>
      <c r="C89" s="123"/>
      <c r="D89" s="123"/>
      <c r="E89" s="124"/>
      <c r="F89" s="124"/>
      <c r="G89" s="124"/>
      <c r="H89" s="125">
        <f>SUM(H85:H88)</f>
        <v>3124.55</v>
      </c>
      <c r="I89" s="125">
        <f>SUM(I85:I88)</f>
        <v>3124.55</v>
      </c>
      <c r="J89" s="125">
        <f>SUM(J85:J88)</f>
        <v>2561.99</v>
      </c>
      <c r="K89" s="126">
        <f>SUM(K85:K88)</f>
        <v>160</v>
      </c>
      <c r="L89" s="96"/>
      <c r="M89" s="102">
        <f>SUM(M85:M88)</f>
        <v>1574127.67</v>
      </c>
      <c r="N89" s="102">
        <f>SUM(N85:N88)</f>
        <v>26839.23</v>
      </c>
      <c r="O89" s="102">
        <f>SUM(O85:O88)</f>
        <v>20066.12</v>
      </c>
      <c r="P89" s="102"/>
      <c r="Q89" s="102">
        <f>SUM(Q85:Q88)</f>
        <v>1527222.32</v>
      </c>
      <c r="R89" s="102">
        <f>M89/I89</f>
        <v>503.7934006496935</v>
      </c>
      <c r="S89" s="96"/>
      <c r="T89" s="103"/>
      <c r="U89" s="112"/>
    </row>
    <row r="90" spans="1:21" s="29" customFormat="1" ht="14.25">
      <c r="A90" s="156" t="s">
        <v>844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</row>
    <row r="91" spans="1:21" s="29" customFormat="1" ht="45">
      <c r="A91" s="91">
        <v>45</v>
      </c>
      <c r="B91" s="92" t="s">
        <v>140</v>
      </c>
      <c r="C91" s="93">
        <v>1971</v>
      </c>
      <c r="D91" s="93">
        <v>2009</v>
      </c>
      <c r="E91" s="93" t="s">
        <v>869</v>
      </c>
      <c r="F91" s="93">
        <v>2</v>
      </c>
      <c r="G91" s="93">
        <v>3</v>
      </c>
      <c r="H91" s="96">
        <v>528.24</v>
      </c>
      <c r="I91" s="93">
        <v>509.34</v>
      </c>
      <c r="J91" s="93">
        <v>509.34</v>
      </c>
      <c r="K91" s="93">
        <v>20</v>
      </c>
      <c r="L91" s="93" t="s">
        <v>872</v>
      </c>
      <c r="M91" s="96">
        <f>N91+O91+P91+Q91</f>
        <v>192495.82</v>
      </c>
      <c r="N91" s="96">
        <v>2220.96</v>
      </c>
      <c r="O91" s="96">
        <v>1660.99</v>
      </c>
      <c r="P91" s="96">
        <v>2564.86</v>
      </c>
      <c r="Q91" s="96">
        <v>186049.01</v>
      </c>
      <c r="R91" s="96">
        <f>M91/I91</f>
        <v>377.9318726194684</v>
      </c>
      <c r="S91" s="96">
        <v>14047.81</v>
      </c>
      <c r="T91" s="93" t="s">
        <v>874</v>
      </c>
      <c r="U91" s="97">
        <v>5.5</v>
      </c>
    </row>
    <row r="92" spans="1:21" s="29" customFormat="1" ht="45">
      <c r="A92" s="91">
        <v>46</v>
      </c>
      <c r="B92" s="92" t="s">
        <v>894</v>
      </c>
      <c r="C92" s="93">
        <v>1987</v>
      </c>
      <c r="D92" s="93">
        <v>2009</v>
      </c>
      <c r="E92" s="93" t="s">
        <v>869</v>
      </c>
      <c r="F92" s="93">
        <v>2</v>
      </c>
      <c r="G92" s="93">
        <v>1</v>
      </c>
      <c r="H92" s="96">
        <v>386.58</v>
      </c>
      <c r="I92" s="93">
        <v>374.08</v>
      </c>
      <c r="J92" s="93">
        <v>374.08</v>
      </c>
      <c r="K92" s="93">
        <v>19</v>
      </c>
      <c r="L92" s="93" t="s">
        <v>872</v>
      </c>
      <c r="M92" s="96">
        <f aca="true" t="shared" si="10" ref="M92:M98">N92+O92+P92+Q92</f>
        <v>107460.27</v>
      </c>
      <c r="N92" s="96">
        <v>1239.67</v>
      </c>
      <c r="O92" s="96">
        <v>927.27</v>
      </c>
      <c r="P92" s="96">
        <v>1431.42</v>
      </c>
      <c r="Q92" s="96">
        <v>103861.91</v>
      </c>
      <c r="R92" s="96">
        <f aca="true" t="shared" si="11" ref="R92:R99">M92/I92</f>
        <v>287.2654779726262</v>
      </c>
      <c r="S92" s="96">
        <v>14047.81</v>
      </c>
      <c r="T92" s="93" t="s">
        <v>874</v>
      </c>
      <c r="U92" s="97">
        <v>5.5</v>
      </c>
    </row>
    <row r="93" spans="1:21" s="29" customFormat="1" ht="45">
      <c r="A93" s="91">
        <v>47</v>
      </c>
      <c r="B93" s="92" t="s">
        <v>895</v>
      </c>
      <c r="C93" s="93">
        <v>1988</v>
      </c>
      <c r="D93" s="93">
        <v>2009</v>
      </c>
      <c r="E93" s="93" t="s">
        <v>869</v>
      </c>
      <c r="F93" s="93">
        <v>2</v>
      </c>
      <c r="G93" s="93">
        <v>2</v>
      </c>
      <c r="H93" s="96">
        <v>596.44</v>
      </c>
      <c r="I93" s="93">
        <v>574.69</v>
      </c>
      <c r="J93" s="93">
        <v>514.69</v>
      </c>
      <c r="K93" s="93">
        <v>26</v>
      </c>
      <c r="L93" s="93" t="s">
        <v>872</v>
      </c>
      <c r="M93" s="96">
        <f t="shared" si="10"/>
        <v>149788.75999999998</v>
      </c>
      <c r="N93" s="96">
        <v>1729.06</v>
      </c>
      <c r="O93" s="96">
        <v>1292.09</v>
      </c>
      <c r="P93" s="96">
        <v>1995</v>
      </c>
      <c r="Q93" s="96">
        <v>144772.61</v>
      </c>
      <c r="R93" s="96">
        <f t="shared" si="11"/>
        <v>260.6427117228418</v>
      </c>
      <c r="S93" s="96">
        <v>14047.81</v>
      </c>
      <c r="T93" s="93" t="s">
        <v>874</v>
      </c>
      <c r="U93" s="97">
        <v>5.5</v>
      </c>
    </row>
    <row r="94" spans="1:21" s="29" customFormat="1" ht="45">
      <c r="A94" s="91">
        <v>48</v>
      </c>
      <c r="B94" s="92" t="s">
        <v>141</v>
      </c>
      <c r="C94" s="93">
        <v>1991</v>
      </c>
      <c r="D94" s="93"/>
      <c r="E94" s="93" t="s">
        <v>85</v>
      </c>
      <c r="F94" s="93">
        <v>3</v>
      </c>
      <c r="G94" s="93">
        <v>2</v>
      </c>
      <c r="H94" s="96">
        <v>1409.3</v>
      </c>
      <c r="I94" s="93">
        <v>1312.86</v>
      </c>
      <c r="J94" s="93">
        <v>1312.86</v>
      </c>
      <c r="K94" s="93">
        <v>46</v>
      </c>
      <c r="L94" s="93" t="s">
        <v>872</v>
      </c>
      <c r="M94" s="96">
        <f t="shared" si="10"/>
        <v>200452.32</v>
      </c>
      <c r="N94" s="96">
        <v>2312.76</v>
      </c>
      <c r="O94" s="96">
        <v>1729.64</v>
      </c>
      <c r="P94" s="96">
        <v>2670.88</v>
      </c>
      <c r="Q94" s="96">
        <v>193739.04</v>
      </c>
      <c r="R94" s="96">
        <f t="shared" si="11"/>
        <v>152.68369818564054</v>
      </c>
      <c r="S94" s="96">
        <v>14047.81</v>
      </c>
      <c r="T94" s="93" t="s">
        <v>874</v>
      </c>
      <c r="U94" s="97">
        <v>5.5</v>
      </c>
    </row>
    <row r="95" spans="1:21" s="29" customFormat="1" ht="45">
      <c r="A95" s="91">
        <v>49</v>
      </c>
      <c r="B95" s="92" t="s">
        <v>145</v>
      </c>
      <c r="C95" s="93">
        <v>1991</v>
      </c>
      <c r="D95" s="93" t="s">
        <v>825</v>
      </c>
      <c r="E95" s="93" t="s">
        <v>85</v>
      </c>
      <c r="F95" s="93">
        <v>3</v>
      </c>
      <c r="G95" s="93">
        <v>3</v>
      </c>
      <c r="H95" s="96">
        <v>2026.6</v>
      </c>
      <c r="I95" s="93">
        <v>1969.89</v>
      </c>
      <c r="J95" s="93">
        <v>1969.89</v>
      </c>
      <c r="K95" s="93">
        <v>80</v>
      </c>
      <c r="L95" s="93" t="s">
        <v>872</v>
      </c>
      <c r="M95" s="96">
        <f t="shared" si="10"/>
        <v>285772.31</v>
      </c>
      <c r="N95" s="96">
        <v>3297.69</v>
      </c>
      <c r="O95" s="96">
        <v>2465.79</v>
      </c>
      <c r="P95" s="96">
        <v>3807.1</v>
      </c>
      <c r="Q95" s="96">
        <v>276201.73</v>
      </c>
      <c r="R95" s="96">
        <f t="shared" si="11"/>
        <v>145.07018666016884</v>
      </c>
      <c r="S95" s="96">
        <v>14047.81</v>
      </c>
      <c r="T95" s="93" t="s">
        <v>874</v>
      </c>
      <c r="U95" s="97">
        <v>5.5</v>
      </c>
    </row>
    <row r="96" spans="1:21" s="29" customFormat="1" ht="45">
      <c r="A96" s="91">
        <v>50</v>
      </c>
      <c r="B96" s="92" t="s">
        <v>390</v>
      </c>
      <c r="C96" s="93">
        <v>1980</v>
      </c>
      <c r="D96" s="93">
        <v>2009</v>
      </c>
      <c r="E96" s="93" t="s">
        <v>869</v>
      </c>
      <c r="F96" s="93">
        <v>2</v>
      </c>
      <c r="G96" s="93">
        <v>4</v>
      </c>
      <c r="H96" s="96">
        <v>1165.58</v>
      </c>
      <c r="I96" s="93">
        <v>1127.38</v>
      </c>
      <c r="J96" s="93">
        <v>1127.38</v>
      </c>
      <c r="K96" s="93">
        <v>62</v>
      </c>
      <c r="L96" s="93" t="s">
        <v>872</v>
      </c>
      <c r="M96" s="96">
        <f t="shared" si="10"/>
        <v>255604.48</v>
      </c>
      <c r="N96" s="96">
        <v>2949.27</v>
      </c>
      <c r="O96" s="96">
        <v>2205.66</v>
      </c>
      <c r="P96" s="96">
        <v>3405.7</v>
      </c>
      <c r="Q96" s="96">
        <v>247043.85</v>
      </c>
      <c r="R96" s="96">
        <f t="shared" si="11"/>
        <v>226.72433429722008</v>
      </c>
      <c r="S96" s="96">
        <v>14047.81</v>
      </c>
      <c r="T96" s="93" t="s">
        <v>874</v>
      </c>
      <c r="U96" s="97">
        <v>5.5</v>
      </c>
    </row>
    <row r="97" spans="1:21" s="29" customFormat="1" ht="45">
      <c r="A97" s="91">
        <v>51</v>
      </c>
      <c r="B97" s="92" t="s">
        <v>146</v>
      </c>
      <c r="C97" s="93">
        <v>1990</v>
      </c>
      <c r="D97" s="93"/>
      <c r="E97" s="93" t="s">
        <v>869</v>
      </c>
      <c r="F97" s="93">
        <v>3</v>
      </c>
      <c r="G97" s="93">
        <v>4</v>
      </c>
      <c r="H97" s="96">
        <v>2526.05</v>
      </c>
      <c r="I97" s="93">
        <v>2489.25</v>
      </c>
      <c r="J97" s="93">
        <v>2489.25</v>
      </c>
      <c r="K97" s="93">
        <v>99</v>
      </c>
      <c r="L97" s="95" t="s">
        <v>639</v>
      </c>
      <c r="M97" s="96">
        <f t="shared" si="10"/>
        <v>317568.01999999996</v>
      </c>
      <c r="N97" s="96">
        <v>3665.12</v>
      </c>
      <c r="O97" s="96">
        <v>2738.96</v>
      </c>
      <c r="P97" s="96">
        <v>6397.65</v>
      </c>
      <c r="Q97" s="96">
        <v>304766.29</v>
      </c>
      <c r="R97" s="96">
        <f t="shared" si="11"/>
        <v>127.57578387064375</v>
      </c>
      <c r="S97" s="96">
        <v>14047.81</v>
      </c>
      <c r="T97" s="93" t="s">
        <v>874</v>
      </c>
      <c r="U97" s="97">
        <v>5.5</v>
      </c>
    </row>
    <row r="98" spans="1:21" s="29" customFormat="1" ht="45">
      <c r="A98" s="91">
        <v>52</v>
      </c>
      <c r="B98" s="92" t="s">
        <v>147</v>
      </c>
      <c r="C98" s="93">
        <v>1988</v>
      </c>
      <c r="D98" s="93"/>
      <c r="E98" s="93" t="s">
        <v>869</v>
      </c>
      <c r="F98" s="93">
        <v>3</v>
      </c>
      <c r="G98" s="93">
        <v>3</v>
      </c>
      <c r="H98" s="96">
        <v>1690.7</v>
      </c>
      <c r="I98" s="96">
        <v>1666.4</v>
      </c>
      <c r="J98" s="96">
        <v>1666.4</v>
      </c>
      <c r="K98" s="93">
        <v>79</v>
      </c>
      <c r="L98" s="95" t="s">
        <v>639</v>
      </c>
      <c r="M98" s="96">
        <f t="shared" si="10"/>
        <v>257716.06</v>
      </c>
      <c r="N98" s="96">
        <v>2973.9</v>
      </c>
      <c r="O98" s="96">
        <v>2224</v>
      </c>
      <c r="P98" s="96">
        <v>5013.18</v>
      </c>
      <c r="Q98" s="96">
        <v>247504.98</v>
      </c>
      <c r="R98" s="96">
        <f t="shared" si="11"/>
        <v>154.65438070091213</v>
      </c>
      <c r="S98" s="96">
        <v>14047.81</v>
      </c>
      <c r="T98" s="93" t="s">
        <v>874</v>
      </c>
      <c r="U98" s="97">
        <v>5.5</v>
      </c>
    </row>
    <row r="99" spans="1:21" s="29" customFormat="1" ht="15.75" customHeight="1">
      <c r="A99" s="91"/>
      <c r="B99" s="99" t="s">
        <v>92</v>
      </c>
      <c r="C99" s="127"/>
      <c r="D99" s="127"/>
      <c r="E99" s="127"/>
      <c r="F99" s="127"/>
      <c r="G99" s="127"/>
      <c r="H99" s="102">
        <f>SUM(H91:H98)</f>
        <v>10329.490000000002</v>
      </c>
      <c r="I99" s="102">
        <f>SUM(I91:I98)</f>
        <v>10023.890000000001</v>
      </c>
      <c r="J99" s="102">
        <f>SUM(J91:J98)</f>
        <v>9963.890000000001</v>
      </c>
      <c r="K99" s="104">
        <f>SUM(K91:K98)</f>
        <v>431</v>
      </c>
      <c r="L99" s="128"/>
      <c r="M99" s="102">
        <f>SUM(M91:M98)</f>
        <v>1766858.04</v>
      </c>
      <c r="N99" s="102">
        <f>SUM(N91:N98)</f>
        <v>20388.430000000004</v>
      </c>
      <c r="O99" s="102">
        <f>SUM(O91:O98)</f>
        <v>15244.400000000001</v>
      </c>
      <c r="P99" s="102">
        <f>SUM(P91:P98)</f>
        <v>27285.79</v>
      </c>
      <c r="Q99" s="102">
        <f>SUM(Q91:Q98)</f>
        <v>1703939.4200000002</v>
      </c>
      <c r="R99" s="102">
        <f t="shared" si="11"/>
        <v>176.2647076135113</v>
      </c>
      <c r="S99" s="96"/>
      <c r="T99" s="103"/>
      <c r="U99" s="112"/>
    </row>
    <row r="100" spans="1:21" s="29" customFormat="1" ht="14.25">
      <c r="A100" s="156" t="s">
        <v>821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</row>
    <row r="101" spans="1:22" s="29" customFormat="1" ht="90">
      <c r="A101" s="91">
        <v>53</v>
      </c>
      <c r="B101" s="92" t="s">
        <v>556</v>
      </c>
      <c r="C101" s="93">
        <v>1973</v>
      </c>
      <c r="D101" s="93"/>
      <c r="E101" s="93" t="s">
        <v>869</v>
      </c>
      <c r="F101" s="93">
        <v>2</v>
      </c>
      <c r="G101" s="93">
        <v>1</v>
      </c>
      <c r="H101" s="93">
        <v>709.3</v>
      </c>
      <c r="I101" s="93">
        <v>635.73</v>
      </c>
      <c r="J101" s="93">
        <v>542.73</v>
      </c>
      <c r="K101" s="93">
        <v>39</v>
      </c>
      <c r="L101" s="93" t="s">
        <v>18</v>
      </c>
      <c r="M101" s="96">
        <f aca="true" t="shared" si="12" ref="M101:M106">N101+O101+P101+Q101</f>
        <v>577924.85</v>
      </c>
      <c r="N101" s="96">
        <v>5641.86</v>
      </c>
      <c r="O101" s="96">
        <v>4218.08</v>
      </c>
      <c r="P101" s="96">
        <v>3139.02</v>
      </c>
      <c r="Q101" s="96">
        <v>564925.89</v>
      </c>
      <c r="R101" s="96">
        <f aca="true" t="shared" si="13" ref="R101:R107">M101/I101</f>
        <v>909.0727982004938</v>
      </c>
      <c r="S101" s="96">
        <v>14047.81</v>
      </c>
      <c r="T101" s="93" t="s">
        <v>874</v>
      </c>
      <c r="U101" s="97">
        <v>5.5</v>
      </c>
      <c r="V101" s="26"/>
    </row>
    <row r="102" spans="1:22" s="29" customFormat="1" ht="45">
      <c r="A102" s="91">
        <v>54</v>
      </c>
      <c r="B102" s="92" t="s">
        <v>557</v>
      </c>
      <c r="C102" s="93">
        <v>1977</v>
      </c>
      <c r="D102" s="93"/>
      <c r="E102" s="93" t="s">
        <v>869</v>
      </c>
      <c r="F102" s="93">
        <v>2</v>
      </c>
      <c r="G102" s="93">
        <v>2</v>
      </c>
      <c r="H102" s="93">
        <v>739.6</v>
      </c>
      <c r="I102" s="96">
        <v>690.6</v>
      </c>
      <c r="J102" s="96">
        <v>486.2</v>
      </c>
      <c r="K102" s="93">
        <v>41</v>
      </c>
      <c r="L102" s="93" t="s">
        <v>880</v>
      </c>
      <c r="M102" s="96">
        <f t="shared" si="12"/>
        <v>114042.08</v>
      </c>
      <c r="N102" s="96">
        <v>1113.41</v>
      </c>
      <c r="O102" s="96">
        <v>832.43</v>
      </c>
      <c r="P102" s="96">
        <v>619.53</v>
      </c>
      <c r="Q102" s="96">
        <v>111476.71</v>
      </c>
      <c r="R102" s="96">
        <f t="shared" si="13"/>
        <v>165.1347813495511</v>
      </c>
      <c r="S102" s="96">
        <v>14047.81</v>
      </c>
      <c r="T102" s="93" t="s">
        <v>874</v>
      </c>
      <c r="U102" s="97">
        <v>5.5</v>
      </c>
      <c r="V102" s="26"/>
    </row>
    <row r="103" spans="1:22" s="29" customFormat="1" ht="45">
      <c r="A103" s="91">
        <v>55</v>
      </c>
      <c r="B103" s="92" t="s">
        <v>391</v>
      </c>
      <c r="C103" s="93">
        <v>1975</v>
      </c>
      <c r="D103" s="93"/>
      <c r="E103" s="93" t="s">
        <v>869</v>
      </c>
      <c r="F103" s="93">
        <v>2</v>
      </c>
      <c r="G103" s="93">
        <v>3</v>
      </c>
      <c r="H103" s="93">
        <v>963.87</v>
      </c>
      <c r="I103" s="93">
        <v>875.81</v>
      </c>
      <c r="J103" s="93">
        <v>828.07</v>
      </c>
      <c r="K103" s="93">
        <v>32</v>
      </c>
      <c r="L103" s="93" t="s">
        <v>880</v>
      </c>
      <c r="M103" s="96">
        <f t="shared" si="12"/>
        <v>157341.56999999998</v>
      </c>
      <c r="N103" s="96">
        <v>1535.82</v>
      </c>
      <c r="O103" s="96">
        <v>1148.27</v>
      </c>
      <c r="P103" s="96">
        <v>854.87</v>
      </c>
      <c r="Q103" s="96">
        <v>153802.61</v>
      </c>
      <c r="R103" s="96">
        <f t="shared" si="13"/>
        <v>179.65263013667345</v>
      </c>
      <c r="S103" s="96">
        <v>14047.81</v>
      </c>
      <c r="T103" s="93" t="s">
        <v>874</v>
      </c>
      <c r="U103" s="97">
        <v>5.5</v>
      </c>
      <c r="V103" s="26"/>
    </row>
    <row r="104" spans="1:22" s="29" customFormat="1" ht="45">
      <c r="A104" s="91">
        <v>56</v>
      </c>
      <c r="B104" s="92" t="s">
        <v>392</v>
      </c>
      <c r="C104" s="93">
        <v>1975</v>
      </c>
      <c r="D104" s="93"/>
      <c r="E104" s="93" t="s">
        <v>869</v>
      </c>
      <c r="F104" s="93">
        <v>2</v>
      </c>
      <c r="G104" s="93">
        <v>2</v>
      </c>
      <c r="H104" s="93">
        <v>761.23</v>
      </c>
      <c r="I104" s="93">
        <v>723.95</v>
      </c>
      <c r="J104" s="96">
        <v>638.7</v>
      </c>
      <c r="K104" s="93">
        <v>32</v>
      </c>
      <c r="L104" s="93" t="s">
        <v>856</v>
      </c>
      <c r="M104" s="96">
        <f t="shared" si="12"/>
        <v>190972.74</v>
      </c>
      <c r="N104" s="96">
        <v>1864.28</v>
      </c>
      <c r="O104" s="96">
        <v>1393.95</v>
      </c>
      <c r="P104" s="96">
        <v>1037.3</v>
      </c>
      <c r="Q104" s="96">
        <v>186677.21</v>
      </c>
      <c r="R104" s="96">
        <f t="shared" si="13"/>
        <v>263.79272049174665</v>
      </c>
      <c r="S104" s="96">
        <v>14047.81</v>
      </c>
      <c r="T104" s="93" t="s">
        <v>874</v>
      </c>
      <c r="U104" s="97">
        <v>5.5</v>
      </c>
      <c r="V104" s="26"/>
    </row>
    <row r="105" spans="1:22" s="29" customFormat="1" ht="45">
      <c r="A105" s="91">
        <v>57</v>
      </c>
      <c r="B105" s="92" t="s">
        <v>558</v>
      </c>
      <c r="C105" s="93">
        <v>1975</v>
      </c>
      <c r="D105" s="93"/>
      <c r="E105" s="93" t="s">
        <v>869</v>
      </c>
      <c r="F105" s="93">
        <v>2</v>
      </c>
      <c r="G105" s="93">
        <v>2</v>
      </c>
      <c r="H105" s="93">
        <v>591.3</v>
      </c>
      <c r="I105" s="96">
        <v>542.4</v>
      </c>
      <c r="J105" s="96">
        <v>542.4</v>
      </c>
      <c r="K105" s="93">
        <v>21</v>
      </c>
      <c r="L105" s="93" t="s">
        <v>880</v>
      </c>
      <c r="M105" s="96">
        <f t="shared" si="12"/>
        <v>146629.34</v>
      </c>
      <c r="N105" s="96">
        <v>1431.69</v>
      </c>
      <c r="O105" s="96">
        <v>1070.22</v>
      </c>
      <c r="P105" s="96">
        <v>796.2</v>
      </c>
      <c r="Q105" s="96">
        <v>143331.23</v>
      </c>
      <c r="R105" s="96">
        <f t="shared" si="13"/>
        <v>270.3343289085546</v>
      </c>
      <c r="S105" s="96">
        <v>14047.81</v>
      </c>
      <c r="T105" s="93" t="s">
        <v>874</v>
      </c>
      <c r="U105" s="97">
        <v>5.5</v>
      </c>
      <c r="V105" s="26"/>
    </row>
    <row r="106" spans="1:22" s="29" customFormat="1" ht="45">
      <c r="A106" s="91">
        <v>58</v>
      </c>
      <c r="B106" s="92" t="s">
        <v>896</v>
      </c>
      <c r="C106" s="93">
        <v>1976</v>
      </c>
      <c r="D106" s="93"/>
      <c r="E106" s="93" t="s">
        <v>869</v>
      </c>
      <c r="F106" s="93">
        <v>2</v>
      </c>
      <c r="G106" s="93">
        <v>2</v>
      </c>
      <c r="H106" s="93">
        <v>364.27</v>
      </c>
      <c r="I106" s="93">
        <v>364.27</v>
      </c>
      <c r="J106" s="93">
        <v>323.87</v>
      </c>
      <c r="K106" s="93">
        <v>13</v>
      </c>
      <c r="L106" s="93" t="s">
        <v>711</v>
      </c>
      <c r="M106" s="96">
        <f t="shared" si="12"/>
        <v>692451.24</v>
      </c>
      <c r="N106" s="96">
        <v>6759.74</v>
      </c>
      <c r="O106" s="96">
        <v>5053.68</v>
      </c>
      <c r="P106" s="96">
        <v>3761.4</v>
      </c>
      <c r="Q106" s="96">
        <v>676876.42</v>
      </c>
      <c r="R106" s="96">
        <f t="shared" si="13"/>
        <v>1900.928542015538</v>
      </c>
      <c r="S106" s="96">
        <v>14047.81</v>
      </c>
      <c r="T106" s="93" t="s">
        <v>874</v>
      </c>
      <c r="U106" s="97">
        <v>5.5</v>
      </c>
      <c r="V106" s="26"/>
    </row>
    <row r="107" spans="1:21" s="29" customFormat="1" ht="15">
      <c r="A107" s="91"/>
      <c r="B107" s="129" t="s">
        <v>93</v>
      </c>
      <c r="C107" s="94"/>
      <c r="D107" s="94"/>
      <c r="E107" s="94"/>
      <c r="F107" s="94"/>
      <c r="G107" s="94"/>
      <c r="H107" s="101">
        <f>SUM(H101:H106)</f>
        <v>4129.57</v>
      </c>
      <c r="I107" s="101">
        <f>SUM(I101:I106)</f>
        <v>3832.76</v>
      </c>
      <c r="J107" s="101">
        <f>SUM(J101:J106)</f>
        <v>3361.97</v>
      </c>
      <c r="K107" s="101">
        <f>SUM(K101:K106)</f>
        <v>178</v>
      </c>
      <c r="L107" s="93"/>
      <c r="M107" s="102">
        <f>SUM(M101:M106)</f>
        <v>1879361.8199999998</v>
      </c>
      <c r="N107" s="102">
        <f>SUM(N101:N106)</f>
        <v>18346.800000000003</v>
      </c>
      <c r="O107" s="102">
        <f>SUM(O101:O106)</f>
        <v>13716.630000000001</v>
      </c>
      <c r="P107" s="102">
        <f>SUM(P101:P106)</f>
        <v>10208.32</v>
      </c>
      <c r="Q107" s="102">
        <f>SUM(Q101:Q106)</f>
        <v>1837090.0699999998</v>
      </c>
      <c r="R107" s="102">
        <f t="shared" si="13"/>
        <v>490.3416389233867</v>
      </c>
      <c r="S107" s="94"/>
      <c r="T107" s="94"/>
      <c r="U107" s="115"/>
    </row>
    <row r="108" spans="1:21" s="29" customFormat="1" ht="14.25">
      <c r="A108" s="156" t="s">
        <v>830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</row>
    <row r="109" spans="1:21" s="29" customFormat="1" ht="45">
      <c r="A109" s="91">
        <v>59</v>
      </c>
      <c r="B109" s="92" t="s">
        <v>897</v>
      </c>
      <c r="C109" s="93">
        <v>1967</v>
      </c>
      <c r="D109" s="93">
        <v>2013</v>
      </c>
      <c r="E109" s="93" t="s">
        <v>869</v>
      </c>
      <c r="F109" s="93">
        <v>2</v>
      </c>
      <c r="G109" s="93">
        <v>1</v>
      </c>
      <c r="H109" s="96">
        <v>603.6</v>
      </c>
      <c r="I109" s="96">
        <v>603.6</v>
      </c>
      <c r="J109" s="96">
        <v>184.4</v>
      </c>
      <c r="K109" s="130">
        <v>25</v>
      </c>
      <c r="L109" s="96" t="s">
        <v>872</v>
      </c>
      <c r="M109" s="96">
        <f>N109+O109+P109+Q109</f>
        <v>235349.87999999998</v>
      </c>
      <c r="N109" s="96">
        <v>2185.72</v>
      </c>
      <c r="O109" s="96">
        <v>1633.88</v>
      </c>
      <c r="P109" s="96">
        <v>12692.23</v>
      </c>
      <c r="Q109" s="96">
        <v>218838.05</v>
      </c>
      <c r="R109" s="131">
        <f aca="true" t="shared" si="14" ref="R109:R133">M109/I109</f>
        <v>389.91033797216693</v>
      </c>
      <c r="S109" s="96">
        <v>14047.81</v>
      </c>
      <c r="T109" s="93" t="s">
        <v>874</v>
      </c>
      <c r="U109" s="97">
        <v>5.5</v>
      </c>
    </row>
    <row r="110" spans="1:21" s="29" customFormat="1" ht="45">
      <c r="A110" s="91">
        <v>60</v>
      </c>
      <c r="B110" s="92" t="s">
        <v>898</v>
      </c>
      <c r="C110" s="93">
        <v>1967</v>
      </c>
      <c r="D110" s="93"/>
      <c r="E110" s="93" t="s">
        <v>869</v>
      </c>
      <c r="F110" s="93">
        <v>2</v>
      </c>
      <c r="G110" s="93">
        <v>2</v>
      </c>
      <c r="H110" s="96">
        <v>758.2</v>
      </c>
      <c r="I110" s="96">
        <v>758.2</v>
      </c>
      <c r="J110" s="96">
        <v>703.4</v>
      </c>
      <c r="K110" s="130">
        <v>38</v>
      </c>
      <c r="L110" s="96" t="s">
        <v>872</v>
      </c>
      <c r="M110" s="96">
        <f aca="true" t="shared" si="15" ref="M110:M132">N110+O110+P110+Q110</f>
        <v>243397.78999999998</v>
      </c>
      <c r="N110" s="96">
        <v>2260.01</v>
      </c>
      <c r="O110" s="96">
        <v>1690.06</v>
      </c>
      <c r="P110" s="96">
        <v>13126.01</v>
      </c>
      <c r="Q110" s="96">
        <v>226321.71</v>
      </c>
      <c r="R110" s="131">
        <f t="shared" si="14"/>
        <v>321.02056185702975</v>
      </c>
      <c r="S110" s="96">
        <v>14047.81</v>
      </c>
      <c r="T110" s="93" t="s">
        <v>874</v>
      </c>
      <c r="U110" s="97">
        <v>5.5</v>
      </c>
    </row>
    <row r="111" spans="1:21" s="39" customFormat="1" ht="45">
      <c r="A111" s="91">
        <v>61</v>
      </c>
      <c r="B111" s="92" t="s">
        <v>899</v>
      </c>
      <c r="C111" s="93">
        <v>1967</v>
      </c>
      <c r="D111" s="93"/>
      <c r="E111" s="93" t="s">
        <v>869</v>
      </c>
      <c r="F111" s="93">
        <v>2</v>
      </c>
      <c r="G111" s="93">
        <v>2</v>
      </c>
      <c r="H111" s="96">
        <v>858.3</v>
      </c>
      <c r="I111" s="96">
        <v>713.9</v>
      </c>
      <c r="J111" s="96">
        <v>648.9</v>
      </c>
      <c r="K111" s="130">
        <v>39</v>
      </c>
      <c r="L111" s="96" t="s">
        <v>872</v>
      </c>
      <c r="M111" s="96">
        <f t="shared" si="15"/>
        <v>203466.35</v>
      </c>
      <c r="N111" s="96">
        <v>1889.17</v>
      </c>
      <c r="O111" s="96">
        <v>1412.63</v>
      </c>
      <c r="P111" s="96">
        <v>10972.93</v>
      </c>
      <c r="Q111" s="96">
        <v>189191.62</v>
      </c>
      <c r="R111" s="131">
        <f t="shared" si="14"/>
        <v>285.00679366858105</v>
      </c>
      <c r="S111" s="96">
        <v>14047.81</v>
      </c>
      <c r="T111" s="93" t="s">
        <v>874</v>
      </c>
      <c r="U111" s="97">
        <v>5.5</v>
      </c>
    </row>
    <row r="112" spans="1:21" s="40" customFormat="1" ht="45">
      <c r="A112" s="91">
        <v>62</v>
      </c>
      <c r="B112" s="92" t="s">
        <v>148</v>
      </c>
      <c r="C112" s="93">
        <v>1968</v>
      </c>
      <c r="D112" s="93"/>
      <c r="E112" s="93" t="s">
        <v>869</v>
      </c>
      <c r="F112" s="93">
        <v>2</v>
      </c>
      <c r="G112" s="93">
        <v>1</v>
      </c>
      <c r="H112" s="96">
        <v>312.4</v>
      </c>
      <c r="I112" s="96">
        <v>312.4</v>
      </c>
      <c r="J112" s="96">
        <v>119.6</v>
      </c>
      <c r="K112" s="130">
        <v>22</v>
      </c>
      <c r="L112" s="96" t="s">
        <v>872</v>
      </c>
      <c r="M112" s="96">
        <f t="shared" si="15"/>
        <v>129043.17</v>
      </c>
      <c r="N112" s="96">
        <v>1198.64</v>
      </c>
      <c r="O112" s="96">
        <v>895.74</v>
      </c>
      <c r="P112" s="96">
        <v>6959.11</v>
      </c>
      <c r="Q112" s="96">
        <v>119989.68</v>
      </c>
      <c r="R112" s="131">
        <f t="shared" si="14"/>
        <v>413.07032650448144</v>
      </c>
      <c r="S112" s="96">
        <v>14047.81</v>
      </c>
      <c r="T112" s="93" t="s">
        <v>874</v>
      </c>
      <c r="U112" s="97">
        <v>5.5</v>
      </c>
    </row>
    <row r="113" spans="1:21" s="29" customFormat="1" ht="45">
      <c r="A113" s="91">
        <v>63</v>
      </c>
      <c r="B113" s="92" t="s">
        <v>559</v>
      </c>
      <c r="C113" s="93">
        <v>1968</v>
      </c>
      <c r="D113" s="93"/>
      <c r="E113" s="93" t="s">
        <v>869</v>
      </c>
      <c r="F113" s="93">
        <v>2</v>
      </c>
      <c r="G113" s="93">
        <v>2</v>
      </c>
      <c r="H113" s="96">
        <v>483.3</v>
      </c>
      <c r="I113" s="96">
        <v>483.3</v>
      </c>
      <c r="J113" s="96">
        <v>298.9</v>
      </c>
      <c r="K113" s="130">
        <v>27</v>
      </c>
      <c r="L113" s="96" t="s">
        <v>872</v>
      </c>
      <c r="M113" s="96">
        <f t="shared" si="15"/>
        <v>192594.12</v>
      </c>
      <c r="N113" s="96">
        <v>1788.61</v>
      </c>
      <c r="O113" s="96">
        <v>1337.11</v>
      </c>
      <c r="P113" s="96">
        <v>10386.6</v>
      </c>
      <c r="Q113" s="96">
        <v>179081.8</v>
      </c>
      <c r="R113" s="131">
        <f t="shared" si="14"/>
        <v>398.4980757293606</v>
      </c>
      <c r="S113" s="96">
        <v>14047.81</v>
      </c>
      <c r="T113" s="93" t="s">
        <v>874</v>
      </c>
      <c r="U113" s="97">
        <v>5.5</v>
      </c>
    </row>
    <row r="114" spans="1:21" s="29" customFormat="1" ht="45">
      <c r="A114" s="91">
        <v>64</v>
      </c>
      <c r="B114" s="92" t="s">
        <v>900</v>
      </c>
      <c r="C114" s="93">
        <v>1968</v>
      </c>
      <c r="D114" s="93"/>
      <c r="E114" s="93" t="s">
        <v>869</v>
      </c>
      <c r="F114" s="93">
        <v>2</v>
      </c>
      <c r="G114" s="93">
        <v>2</v>
      </c>
      <c r="H114" s="96">
        <v>730.6</v>
      </c>
      <c r="I114" s="96">
        <v>730.6</v>
      </c>
      <c r="J114" s="96">
        <v>700</v>
      </c>
      <c r="K114" s="130">
        <v>43</v>
      </c>
      <c r="L114" s="96" t="s">
        <v>872</v>
      </c>
      <c r="M114" s="96">
        <f t="shared" si="15"/>
        <v>239063.18</v>
      </c>
      <c r="N114" s="96">
        <v>2219.68</v>
      </c>
      <c r="O114" s="96">
        <v>1659.56</v>
      </c>
      <c r="P114" s="96">
        <v>12892.66</v>
      </c>
      <c r="Q114" s="96">
        <v>222291.28</v>
      </c>
      <c r="R114" s="131">
        <f t="shared" si="14"/>
        <v>327.2148644949356</v>
      </c>
      <c r="S114" s="96">
        <v>14047.81</v>
      </c>
      <c r="T114" s="93" t="s">
        <v>874</v>
      </c>
      <c r="U114" s="97">
        <v>5.5</v>
      </c>
    </row>
    <row r="115" spans="1:21" s="29" customFormat="1" ht="45">
      <c r="A115" s="91">
        <v>65</v>
      </c>
      <c r="B115" s="92" t="s">
        <v>901</v>
      </c>
      <c r="C115" s="93">
        <v>1968</v>
      </c>
      <c r="D115" s="93"/>
      <c r="E115" s="93" t="s">
        <v>869</v>
      </c>
      <c r="F115" s="93">
        <v>2</v>
      </c>
      <c r="G115" s="93">
        <v>2</v>
      </c>
      <c r="H115" s="96">
        <v>746.3</v>
      </c>
      <c r="I115" s="96">
        <v>746.3</v>
      </c>
      <c r="J115" s="96">
        <v>693.9</v>
      </c>
      <c r="K115" s="130">
        <v>42</v>
      </c>
      <c r="L115" s="96" t="s">
        <v>872</v>
      </c>
      <c r="M115" s="96">
        <f t="shared" si="15"/>
        <v>248013.63</v>
      </c>
      <c r="N115" s="96">
        <v>2303.24</v>
      </c>
      <c r="O115" s="96">
        <v>1721.81</v>
      </c>
      <c r="P115" s="96">
        <v>13374.76</v>
      </c>
      <c r="Q115" s="96">
        <v>230613.82</v>
      </c>
      <c r="R115" s="131">
        <f t="shared" si="14"/>
        <v>332.3243065791237</v>
      </c>
      <c r="S115" s="96">
        <v>14047.81</v>
      </c>
      <c r="T115" s="93" t="s">
        <v>874</v>
      </c>
      <c r="U115" s="97">
        <v>5.5</v>
      </c>
    </row>
    <row r="116" spans="1:21" s="29" customFormat="1" ht="45">
      <c r="A116" s="91">
        <v>66</v>
      </c>
      <c r="B116" s="92" t="s">
        <v>149</v>
      </c>
      <c r="C116" s="93">
        <v>1970</v>
      </c>
      <c r="D116" s="93"/>
      <c r="E116" s="93" t="s">
        <v>869</v>
      </c>
      <c r="F116" s="93">
        <v>2</v>
      </c>
      <c r="G116" s="93">
        <v>1</v>
      </c>
      <c r="H116" s="96">
        <v>207.2</v>
      </c>
      <c r="I116" s="96">
        <v>207.2</v>
      </c>
      <c r="J116" s="96">
        <v>207.2</v>
      </c>
      <c r="K116" s="130">
        <v>10</v>
      </c>
      <c r="L116" s="96" t="s">
        <v>711</v>
      </c>
      <c r="M116" s="96">
        <f t="shared" si="15"/>
        <v>451185.37</v>
      </c>
      <c r="N116" s="96">
        <v>4189.41</v>
      </c>
      <c r="O116" s="96">
        <v>3132.83</v>
      </c>
      <c r="P116" s="96">
        <v>24331.87</v>
      </c>
      <c r="Q116" s="96">
        <v>419531.26</v>
      </c>
      <c r="R116" s="131">
        <f t="shared" si="14"/>
        <v>2177.5355694980694</v>
      </c>
      <c r="S116" s="96">
        <v>14047.81</v>
      </c>
      <c r="T116" s="93" t="s">
        <v>874</v>
      </c>
      <c r="U116" s="97">
        <v>5.5</v>
      </c>
    </row>
    <row r="117" spans="1:21" s="29" customFormat="1" ht="45">
      <c r="A117" s="91">
        <v>67</v>
      </c>
      <c r="B117" s="94" t="s">
        <v>75</v>
      </c>
      <c r="C117" s="93">
        <v>1969</v>
      </c>
      <c r="D117" s="93"/>
      <c r="E117" s="93" t="s">
        <v>869</v>
      </c>
      <c r="F117" s="93">
        <v>2</v>
      </c>
      <c r="G117" s="93">
        <v>2</v>
      </c>
      <c r="H117" s="96">
        <v>806</v>
      </c>
      <c r="I117" s="96">
        <v>415.5</v>
      </c>
      <c r="J117" s="96">
        <v>362.2</v>
      </c>
      <c r="K117" s="130">
        <v>12</v>
      </c>
      <c r="L117" s="96" t="s">
        <v>872</v>
      </c>
      <c r="M117" s="96">
        <f t="shared" si="15"/>
        <v>166250.46</v>
      </c>
      <c r="N117" s="96">
        <v>1543.66</v>
      </c>
      <c r="O117" s="96">
        <v>1154.74</v>
      </c>
      <c r="P117" s="96">
        <v>8965.57</v>
      </c>
      <c r="Q117" s="96">
        <v>154586.49</v>
      </c>
      <c r="R117" s="131">
        <f t="shared" si="14"/>
        <v>400.1214440433213</v>
      </c>
      <c r="S117" s="96">
        <v>14047.81</v>
      </c>
      <c r="T117" s="93" t="s">
        <v>874</v>
      </c>
      <c r="U117" s="97">
        <v>5.5</v>
      </c>
    </row>
    <row r="118" spans="1:21" s="29" customFormat="1" ht="45">
      <c r="A118" s="91">
        <v>68</v>
      </c>
      <c r="B118" s="92" t="s">
        <v>902</v>
      </c>
      <c r="C118" s="93">
        <v>1968</v>
      </c>
      <c r="D118" s="93"/>
      <c r="E118" s="93" t="s">
        <v>869</v>
      </c>
      <c r="F118" s="93">
        <v>2</v>
      </c>
      <c r="G118" s="93">
        <v>2</v>
      </c>
      <c r="H118" s="96">
        <v>741.1</v>
      </c>
      <c r="I118" s="96">
        <v>741.1</v>
      </c>
      <c r="J118" s="96">
        <v>686.3</v>
      </c>
      <c r="K118" s="130">
        <v>30</v>
      </c>
      <c r="L118" s="96" t="s">
        <v>872</v>
      </c>
      <c r="M118" s="96">
        <f t="shared" si="15"/>
        <v>255615.87999999998</v>
      </c>
      <c r="N118" s="96">
        <v>2374.04</v>
      </c>
      <c r="O118" s="96">
        <v>1774.7</v>
      </c>
      <c r="P118" s="96">
        <v>13784.78</v>
      </c>
      <c r="Q118" s="96">
        <v>237682.36</v>
      </c>
      <c r="R118" s="131">
        <f t="shared" si="14"/>
        <v>344.914154635002</v>
      </c>
      <c r="S118" s="96">
        <v>14047.81</v>
      </c>
      <c r="T118" s="93" t="s">
        <v>874</v>
      </c>
      <c r="U118" s="97">
        <v>5.5</v>
      </c>
    </row>
    <row r="119" spans="1:21" s="29" customFormat="1" ht="45">
      <c r="A119" s="91">
        <v>69</v>
      </c>
      <c r="B119" s="92" t="s">
        <v>560</v>
      </c>
      <c r="C119" s="93">
        <v>1961</v>
      </c>
      <c r="D119" s="93"/>
      <c r="E119" s="93" t="s">
        <v>869</v>
      </c>
      <c r="F119" s="93">
        <v>2</v>
      </c>
      <c r="G119" s="93">
        <v>1</v>
      </c>
      <c r="H119" s="96">
        <v>288.1</v>
      </c>
      <c r="I119" s="96">
        <v>266.5</v>
      </c>
      <c r="J119" s="96">
        <v>266.5</v>
      </c>
      <c r="K119" s="130">
        <v>17</v>
      </c>
      <c r="L119" s="96" t="s">
        <v>872</v>
      </c>
      <c r="M119" s="96">
        <f t="shared" si="15"/>
        <v>129038.57</v>
      </c>
      <c r="N119" s="96">
        <v>1198.11</v>
      </c>
      <c r="O119" s="96">
        <v>895.93</v>
      </c>
      <c r="P119" s="96">
        <v>6958.92</v>
      </c>
      <c r="Q119" s="96">
        <v>119985.61</v>
      </c>
      <c r="R119" s="131">
        <f t="shared" si="14"/>
        <v>484.19726078799255</v>
      </c>
      <c r="S119" s="96">
        <v>14047.81</v>
      </c>
      <c r="T119" s="93" t="s">
        <v>874</v>
      </c>
      <c r="U119" s="97">
        <v>5.5</v>
      </c>
    </row>
    <row r="120" spans="1:21" s="29" customFormat="1" ht="45">
      <c r="A120" s="91">
        <v>70</v>
      </c>
      <c r="B120" s="94" t="s">
        <v>78</v>
      </c>
      <c r="C120" s="93">
        <v>1961</v>
      </c>
      <c r="D120" s="93"/>
      <c r="E120" s="93" t="s">
        <v>869</v>
      </c>
      <c r="F120" s="93">
        <v>2</v>
      </c>
      <c r="G120" s="93">
        <v>1</v>
      </c>
      <c r="H120" s="96">
        <v>322</v>
      </c>
      <c r="I120" s="96">
        <v>322</v>
      </c>
      <c r="J120" s="96">
        <v>169.6</v>
      </c>
      <c r="K120" s="130">
        <v>12</v>
      </c>
      <c r="L120" s="96" t="s">
        <v>872</v>
      </c>
      <c r="M120" s="96">
        <f t="shared" si="15"/>
        <v>113654.74</v>
      </c>
      <c r="N120" s="96">
        <v>1055.8</v>
      </c>
      <c r="O120" s="96">
        <v>789.23</v>
      </c>
      <c r="P120" s="96">
        <v>6128.97</v>
      </c>
      <c r="Q120" s="96">
        <v>105680.74</v>
      </c>
      <c r="R120" s="131">
        <f t="shared" si="14"/>
        <v>352.9650310559006</v>
      </c>
      <c r="S120" s="96">
        <v>14047.81</v>
      </c>
      <c r="T120" s="93" t="s">
        <v>874</v>
      </c>
      <c r="U120" s="97">
        <v>5.5</v>
      </c>
    </row>
    <row r="121" spans="1:21" s="29" customFormat="1" ht="45">
      <c r="A121" s="91">
        <v>71</v>
      </c>
      <c r="B121" s="92" t="s">
        <v>561</v>
      </c>
      <c r="C121" s="93">
        <v>1970</v>
      </c>
      <c r="D121" s="93"/>
      <c r="E121" s="93" t="s">
        <v>869</v>
      </c>
      <c r="F121" s="93">
        <v>2</v>
      </c>
      <c r="G121" s="93">
        <v>2</v>
      </c>
      <c r="H121" s="96">
        <v>750.3</v>
      </c>
      <c r="I121" s="96">
        <v>750.3</v>
      </c>
      <c r="J121" s="96">
        <v>319.7</v>
      </c>
      <c r="K121" s="130">
        <v>35</v>
      </c>
      <c r="L121" s="96" t="s">
        <v>715</v>
      </c>
      <c r="M121" s="96">
        <f t="shared" si="15"/>
        <v>1094765.8399999999</v>
      </c>
      <c r="N121" s="96">
        <v>10166.38</v>
      </c>
      <c r="O121" s="96">
        <v>7600.41</v>
      </c>
      <c r="P121" s="96">
        <v>59039.45</v>
      </c>
      <c r="Q121" s="96">
        <v>1017959.6</v>
      </c>
      <c r="R121" s="131">
        <f t="shared" si="14"/>
        <v>1459.1041450086632</v>
      </c>
      <c r="S121" s="96">
        <v>14047.81</v>
      </c>
      <c r="T121" s="93" t="s">
        <v>874</v>
      </c>
      <c r="U121" s="97">
        <v>5.5</v>
      </c>
    </row>
    <row r="122" spans="1:21" s="29" customFormat="1" ht="45">
      <c r="A122" s="91">
        <v>72</v>
      </c>
      <c r="B122" s="92" t="s">
        <v>562</v>
      </c>
      <c r="C122" s="93">
        <v>1971</v>
      </c>
      <c r="D122" s="93"/>
      <c r="E122" s="93" t="s">
        <v>869</v>
      </c>
      <c r="F122" s="93">
        <v>2</v>
      </c>
      <c r="G122" s="93">
        <v>2</v>
      </c>
      <c r="H122" s="96">
        <v>668.9</v>
      </c>
      <c r="I122" s="96">
        <v>668.9</v>
      </c>
      <c r="J122" s="96">
        <v>549</v>
      </c>
      <c r="K122" s="130">
        <v>25</v>
      </c>
      <c r="L122" s="96" t="s">
        <v>716</v>
      </c>
      <c r="M122" s="96">
        <f t="shared" si="15"/>
        <v>1152001.9900000002</v>
      </c>
      <c r="N122" s="96">
        <v>10697.83</v>
      </c>
      <c r="O122" s="96">
        <v>7997.86</v>
      </c>
      <c r="P122" s="96">
        <v>62126.18</v>
      </c>
      <c r="Q122" s="96">
        <v>1071180.12</v>
      </c>
      <c r="R122" s="131">
        <f t="shared" si="14"/>
        <v>1722.2335027657352</v>
      </c>
      <c r="S122" s="96">
        <v>14047.81</v>
      </c>
      <c r="T122" s="93" t="s">
        <v>874</v>
      </c>
      <c r="U122" s="97">
        <v>5.5</v>
      </c>
    </row>
    <row r="123" spans="1:21" s="29" customFormat="1" ht="45">
      <c r="A123" s="91">
        <v>73</v>
      </c>
      <c r="B123" s="92" t="s">
        <v>563</v>
      </c>
      <c r="C123" s="93">
        <v>1973</v>
      </c>
      <c r="D123" s="93"/>
      <c r="E123" s="93" t="s">
        <v>869</v>
      </c>
      <c r="F123" s="93">
        <v>2</v>
      </c>
      <c r="G123" s="93">
        <v>2</v>
      </c>
      <c r="H123" s="96">
        <v>756.57</v>
      </c>
      <c r="I123" s="96">
        <v>756.57</v>
      </c>
      <c r="J123" s="96">
        <v>696.2</v>
      </c>
      <c r="K123" s="130">
        <v>31</v>
      </c>
      <c r="L123" s="96" t="s">
        <v>872</v>
      </c>
      <c r="M123" s="96">
        <f t="shared" si="15"/>
        <v>234090.81</v>
      </c>
      <c r="N123" s="96">
        <v>2173.96</v>
      </c>
      <c r="O123" s="96">
        <v>1625.24</v>
      </c>
      <c r="P123" s="96">
        <v>12624.2</v>
      </c>
      <c r="Q123" s="96">
        <v>217667.41</v>
      </c>
      <c r="R123" s="131">
        <f t="shared" si="14"/>
        <v>309.41064276934054</v>
      </c>
      <c r="S123" s="96">
        <v>14047.81</v>
      </c>
      <c r="T123" s="93" t="s">
        <v>874</v>
      </c>
      <c r="U123" s="97">
        <v>5.5</v>
      </c>
    </row>
    <row r="124" spans="1:21" s="29" customFormat="1" ht="45">
      <c r="A124" s="91">
        <v>74</v>
      </c>
      <c r="B124" s="92" t="s">
        <v>903</v>
      </c>
      <c r="C124" s="93">
        <v>1972</v>
      </c>
      <c r="D124" s="93"/>
      <c r="E124" s="93" t="s">
        <v>869</v>
      </c>
      <c r="F124" s="93">
        <v>2</v>
      </c>
      <c r="G124" s="93">
        <v>3</v>
      </c>
      <c r="H124" s="96">
        <v>945.2</v>
      </c>
      <c r="I124" s="96">
        <v>945.2</v>
      </c>
      <c r="J124" s="96">
        <v>444.7</v>
      </c>
      <c r="K124" s="130">
        <v>41</v>
      </c>
      <c r="L124" s="96" t="s">
        <v>872</v>
      </c>
      <c r="M124" s="96">
        <f t="shared" si="15"/>
        <v>320526.88</v>
      </c>
      <c r="N124" s="96">
        <v>2976.31</v>
      </c>
      <c r="O124" s="96">
        <v>2225.33</v>
      </c>
      <c r="P124" s="96">
        <v>17285.76</v>
      </c>
      <c r="Q124" s="96">
        <v>298039.48</v>
      </c>
      <c r="R124" s="131">
        <f t="shared" si="14"/>
        <v>339.1101142615319</v>
      </c>
      <c r="S124" s="96">
        <v>14047.81</v>
      </c>
      <c r="T124" s="93" t="s">
        <v>874</v>
      </c>
      <c r="U124" s="97">
        <v>5.5</v>
      </c>
    </row>
    <row r="125" spans="1:21" s="29" customFormat="1" ht="45">
      <c r="A125" s="91">
        <v>75</v>
      </c>
      <c r="B125" s="92" t="s">
        <v>150</v>
      </c>
      <c r="C125" s="93">
        <v>1972</v>
      </c>
      <c r="D125" s="93"/>
      <c r="E125" s="93" t="s">
        <v>869</v>
      </c>
      <c r="F125" s="93">
        <v>2</v>
      </c>
      <c r="G125" s="93">
        <v>1</v>
      </c>
      <c r="H125" s="96">
        <v>252</v>
      </c>
      <c r="I125" s="96">
        <v>252</v>
      </c>
      <c r="J125" s="96">
        <v>252</v>
      </c>
      <c r="K125" s="130">
        <v>24</v>
      </c>
      <c r="L125" s="96" t="s">
        <v>711</v>
      </c>
      <c r="M125" s="96">
        <f t="shared" si="15"/>
        <v>479082.01</v>
      </c>
      <c r="N125" s="96">
        <v>4449.69</v>
      </c>
      <c r="O125" s="96">
        <v>3326.47</v>
      </c>
      <c r="P125" s="96">
        <v>25836.58</v>
      </c>
      <c r="Q125" s="96">
        <v>445469.27</v>
      </c>
      <c r="R125" s="131">
        <f t="shared" si="14"/>
        <v>1901.1190873015873</v>
      </c>
      <c r="S125" s="96">
        <v>14047.81</v>
      </c>
      <c r="T125" s="93" t="s">
        <v>874</v>
      </c>
      <c r="U125" s="97">
        <v>5.5</v>
      </c>
    </row>
    <row r="126" spans="1:21" s="29" customFormat="1" ht="45">
      <c r="A126" s="91">
        <v>76</v>
      </c>
      <c r="B126" s="92" t="s">
        <v>245</v>
      </c>
      <c r="C126" s="93">
        <v>1972</v>
      </c>
      <c r="D126" s="93"/>
      <c r="E126" s="93" t="s">
        <v>869</v>
      </c>
      <c r="F126" s="93">
        <v>2</v>
      </c>
      <c r="G126" s="93">
        <v>1</v>
      </c>
      <c r="H126" s="96">
        <v>325.7</v>
      </c>
      <c r="I126" s="96">
        <v>309.3</v>
      </c>
      <c r="J126" s="96">
        <v>36.4</v>
      </c>
      <c r="K126" s="130">
        <v>38</v>
      </c>
      <c r="L126" s="96" t="s">
        <v>872</v>
      </c>
      <c r="M126" s="96">
        <f t="shared" si="15"/>
        <v>155571.71</v>
      </c>
      <c r="N126" s="96">
        <v>1444.58</v>
      </c>
      <c r="O126" s="96">
        <v>1079.72</v>
      </c>
      <c r="P126" s="96">
        <v>8389.83</v>
      </c>
      <c r="Q126" s="96">
        <v>144657.58</v>
      </c>
      <c r="R126" s="131">
        <f t="shared" si="14"/>
        <v>502.97998706757187</v>
      </c>
      <c r="S126" s="96">
        <v>14047.81</v>
      </c>
      <c r="T126" s="93" t="s">
        <v>874</v>
      </c>
      <c r="U126" s="97">
        <v>5.5</v>
      </c>
    </row>
    <row r="127" spans="1:21" s="29" customFormat="1" ht="45">
      <c r="A127" s="91">
        <v>77</v>
      </c>
      <c r="B127" s="92" t="s">
        <v>393</v>
      </c>
      <c r="C127" s="93">
        <v>1972</v>
      </c>
      <c r="D127" s="93"/>
      <c r="E127" s="93" t="s">
        <v>869</v>
      </c>
      <c r="F127" s="93">
        <v>2</v>
      </c>
      <c r="G127" s="93">
        <v>2</v>
      </c>
      <c r="H127" s="96">
        <v>754.9</v>
      </c>
      <c r="I127" s="96">
        <v>754.9</v>
      </c>
      <c r="J127" s="96">
        <v>695.1</v>
      </c>
      <c r="K127" s="130">
        <v>31</v>
      </c>
      <c r="L127" s="96" t="s">
        <v>872</v>
      </c>
      <c r="M127" s="96">
        <f t="shared" si="15"/>
        <v>262072.01</v>
      </c>
      <c r="N127" s="96">
        <v>2433.68</v>
      </c>
      <c r="O127" s="96">
        <v>1819.4</v>
      </c>
      <c r="P127" s="96">
        <v>14133.39</v>
      </c>
      <c r="Q127" s="96">
        <v>243685.54</v>
      </c>
      <c r="R127" s="131">
        <f t="shared" si="14"/>
        <v>347.16122665253675</v>
      </c>
      <c r="S127" s="96">
        <v>14047.81</v>
      </c>
      <c r="T127" s="93" t="s">
        <v>874</v>
      </c>
      <c r="U127" s="97">
        <v>5.5</v>
      </c>
    </row>
    <row r="128" spans="1:21" s="29" customFormat="1" ht="45">
      <c r="A128" s="91">
        <v>78</v>
      </c>
      <c r="B128" s="92" t="s">
        <v>564</v>
      </c>
      <c r="C128" s="93">
        <v>1973</v>
      </c>
      <c r="D128" s="93"/>
      <c r="E128" s="93" t="s">
        <v>869</v>
      </c>
      <c r="F128" s="93">
        <v>2</v>
      </c>
      <c r="G128" s="93">
        <v>2</v>
      </c>
      <c r="H128" s="96">
        <v>943.6</v>
      </c>
      <c r="I128" s="96">
        <v>943.6</v>
      </c>
      <c r="J128" s="96">
        <v>387.95</v>
      </c>
      <c r="K128" s="130">
        <v>31</v>
      </c>
      <c r="L128" s="132" t="s">
        <v>872</v>
      </c>
      <c r="M128" s="96">
        <f t="shared" si="15"/>
        <v>202638.29</v>
      </c>
      <c r="N128" s="96">
        <v>1881.7</v>
      </c>
      <c r="O128" s="96">
        <v>1406.97</v>
      </c>
      <c r="P128" s="96">
        <v>10927.98</v>
      </c>
      <c r="Q128" s="96">
        <v>188421.64</v>
      </c>
      <c r="R128" s="131">
        <f t="shared" si="14"/>
        <v>214.750201356507</v>
      </c>
      <c r="S128" s="96">
        <v>14047.81</v>
      </c>
      <c r="T128" s="93" t="s">
        <v>874</v>
      </c>
      <c r="U128" s="97">
        <v>5.5</v>
      </c>
    </row>
    <row r="129" spans="1:21" s="29" customFormat="1" ht="45">
      <c r="A129" s="91">
        <v>79</v>
      </c>
      <c r="B129" s="92" t="s">
        <v>565</v>
      </c>
      <c r="C129" s="93">
        <v>1971</v>
      </c>
      <c r="D129" s="93"/>
      <c r="E129" s="93" t="s">
        <v>869</v>
      </c>
      <c r="F129" s="93">
        <v>2</v>
      </c>
      <c r="G129" s="93">
        <v>2</v>
      </c>
      <c r="H129" s="96">
        <v>762.6</v>
      </c>
      <c r="I129" s="96">
        <v>723.64</v>
      </c>
      <c r="J129" s="96">
        <v>717.61</v>
      </c>
      <c r="K129" s="130">
        <v>40</v>
      </c>
      <c r="L129" s="96" t="s">
        <v>716</v>
      </c>
      <c r="M129" s="96">
        <f t="shared" si="15"/>
        <v>1388500.5</v>
      </c>
      <c r="N129" s="96">
        <v>12894.21</v>
      </c>
      <c r="O129" s="96">
        <v>9640.35</v>
      </c>
      <c r="P129" s="96">
        <v>74880.56</v>
      </c>
      <c r="Q129" s="96">
        <v>1291085.38</v>
      </c>
      <c r="R129" s="131">
        <f t="shared" si="14"/>
        <v>1918.772455917307</v>
      </c>
      <c r="S129" s="96">
        <v>14047.81</v>
      </c>
      <c r="T129" s="93" t="s">
        <v>874</v>
      </c>
      <c r="U129" s="97">
        <v>5.5</v>
      </c>
    </row>
    <row r="130" spans="1:21" s="29" customFormat="1" ht="45">
      <c r="A130" s="91">
        <v>80</v>
      </c>
      <c r="B130" s="92" t="s">
        <v>151</v>
      </c>
      <c r="C130" s="93">
        <v>1994</v>
      </c>
      <c r="D130" s="93"/>
      <c r="E130" s="93" t="s">
        <v>869</v>
      </c>
      <c r="F130" s="93">
        <v>3</v>
      </c>
      <c r="G130" s="93">
        <v>3</v>
      </c>
      <c r="H130" s="96">
        <v>1244.8</v>
      </c>
      <c r="I130" s="96">
        <v>1234.3</v>
      </c>
      <c r="J130" s="96">
        <v>1192.6</v>
      </c>
      <c r="K130" s="130">
        <v>47</v>
      </c>
      <c r="L130" s="96" t="s">
        <v>711</v>
      </c>
      <c r="M130" s="96">
        <f t="shared" si="15"/>
        <v>957884.35</v>
      </c>
      <c r="N130" s="96">
        <v>8895.18</v>
      </c>
      <c r="O130" s="96">
        <v>6650.48</v>
      </c>
      <c r="P130" s="96">
        <v>51657.94</v>
      </c>
      <c r="Q130" s="96">
        <v>890680.75</v>
      </c>
      <c r="R130" s="131">
        <f t="shared" si="14"/>
        <v>776.0547273758406</v>
      </c>
      <c r="S130" s="96">
        <v>14047.81</v>
      </c>
      <c r="T130" s="93" t="s">
        <v>874</v>
      </c>
      <c r="U130" s="97">
        <v>5.5</v>
      </c>
    </row>
    <row r="131" spans="1:21" s="29" customFormat="1" ht="45">
      <c r="A131" s="91">
        <v>81</v>
      </c>
      <c r="B131" s="92" t="s">
        <v>152</v>
      </c>
      <c r="C131" s="93">
        <v>1960</v>
      </c>
      <c r="D131" s="93"/>
      <c r="E131" s="93" t="s">
        <v>869</v>
      </c>
      <c r="F131" s="93">
        <v>2</v>
      </c>
      <c r="G131" s="93">
        <v>1</v>
      </c>
      <c r="H131" s="96">
        <v>242.1</v>
      </c>
      <c r="I131" s="96">
        <v>213</v>
      </c>
      <c r="J131" s="96">
        <v>213</v>
      </c>
      <c r="K131" s="130">
        <v>10</v>
      </c>
      <c r="L131" s="96" t="s">
        <v>711</v>
      </c>
      <c r="M131" s="96">
        <f t="shared" si="15"/>
        <v>456614.06</v>
      </c>
      <c r="N131" s="96">
        <v>4239.81</v>
      </c>
      <c r="O131" s="96">
        <v>3169.73</v>
      </c>
      <c r="P131" s="96">
        <v>24624.37</v>
      </c>
      <c r="Q131" s="96">
        <v>424580.15</v>
      </c>
      <c r="R131" s="131">
        <f t="shared" si="14"/>
        <v>2143.727981220657</v>
      </c>
      <c r="S131" s="96">
        <v>14047.81</v>
      </c>
      <c r="T131" s="93" t="s">
        <v>874</v>
      </c>
      <c r="U131" s="97">
        <v>5.5</v>
      </c>
    </row>
    <row r="132" spans="1:21" s="29" customFormat="1" ht="45">
      <c r="A132" s="91">
        <v>82</v>
      </c>
      <c r="B132" s="94" t="s">
        <v>84</v>
      </c>
      <c r="C132" s="93">
        <v>1988</v>
      </c>
      <c r="D132" s="93"/>
      <c r="E132" s="96" t="s">
        <v>869</v>
      </c>
      <c r="F132" s="93">
        <v>2</v>
      </c>
      <c r="G132" s="93">
        <v>3</v>
      </c>
      <c r="H132" s="96">
        <v>904.2</v>
      </c>
      <c r="I132" s="96">
        <v>904.2</v>
      </c>
      <c r="J132" s="96">
        <v>904.2</v>
      </c>
      <c r="K132" s="130">
        <v>34</v>
      </c>
      <c r="L132" s="96" t="s">
        <v>711</v>
      </c>
      <c r="M132" s="96">
        <f t="shared" si="15"/>
        <v>1829666.47</v>
      </c>
      <c r="N132" s="96">
        <v>16990.7</v>
      </c>
      <c r="O132" s="96">
        <v>12702.5</v>
      </c>
      <c r="P132" s="96">
        <v>98671.32</v>
      </c>
      <c r="Q132" s="96">
        <v>1701301.95</v>
      </c>
      <c r="R132" s="131">
        <f t="shared" si="14"/>
        <v>2023.5196527316964</v>
      </c>
      <c r="S132" s="96">
        <v>14047.81</v>
      </c>
      <c r="T132" s="93" t="s">
        <v>874</v>
      </c>
      <c r="U132" s="97">
        <v>5.5</v>
      </c>
    </row>
    <row r="133" spans="1:21" s="39" customFormat="1" ht="15">
      <c r="A133" s="91"/>
      <c r="B133" s="129" t="s">
        <v>142</v>
      </c>
      <c r="C133" s="93"/>
      <c r="D133" s="93"/>
      <c r="E133" s="93"/>
      <c r="F133" s="93"/>
      <c r="G133" s="93"/>
      <c r="H133" s="102">
        <f>SUM(H109:H132)</f>
        <v>15407.970000000003</v>
      </c>
      <c r="I133" s="102">
        <f>SUM(I109:I132)</f>
        <v>14756.51</v>
      </c>
      <c r="J133" s="102">
        <f>SUM(J109:J132)</f>
        <v>11449.36</v>
      </c>
      <c r="K133" s="104">
        <f>SUM(K109:K132)</f>
        <v>704</v>
      </c>
      <c r="L133" s="102"/>
      <c r="M133" s="102">
        <f>SUM(M109:M132)</f>
        <v>11140088.06</v>
      </c>
      <c r="N133" s="102">
        <f>SUM(N109:N132)</f>
        <v>103450.11999999998</v>
      </c>
      <c r="O133" s="102">
        <f>SUM(O109:O132)</f>
        <v>77342.68</v>
      </c>
      <c r="P133" s="102">
        <f>SUM(P109:P132)</f>
        <v>600771.97</v>
      </c>
      <c r="Q133" s="102">
        <f>SUM(Q109:Q132)</f>
        <v>10358523.29</v>
      </c>
      <c r="R133" s="133">
        <f t="shared" si="14"/>
        <v>754.9270159407611</v>
      </c>
      <c r="S133" s="131"/>
      <c r="T133" s="131"/>
      <c r="U133" s="134"/>
    </row>
    <row r="134" spans="1:21" s="40" customFormat="1" ht="14.25">
      <c r="A134" s="156" t="s">
        <v>863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</row>
    <row r="135" spans="1:21" s="29" customFormat="1" ht="28.5" customHeight="1">
      <c r="A135" s="91">
        <v>83</v>
      </c>
      <c r="B135" s="92" t="s">
        <v>394</v>
      </c>
      <c r="C135" s="93">
        <v>1975</v>
      </c>
      <c r="D135" s="93"/>
      <c r="E135" s="93" t="s">
        <v>869</v>
      </c>
      <c r="F135" s="93">
        <v>2</v>
      </c>
      <c r="G135" s="93">
        <v>2</v>
      </c>
      <c r="H135" s="96">
        <v>634.3</v>
      </c>
      <c r="I135" s="96">
        <v>634.3</v>
      </c>
      <c r="J135" s="96">
        <v>419.9</v>
      </c>
      <c r="K135" s="130">
        <v>55</v>
      </c>
      <c r="L135" s="93" t="s">
        <v>711</v>
      </c>
      <c r="M135" s="96">
        <f>N135+O135+P135+Q135</f>
        <v>396011.92</v>
      </c>
      <c r="N135" s="96">
        <v>3385</v>
      </c>
      <c r="O135" s="96">
        <v>2530.88</v>
      </c>
      <c r="P135" s="96">
        <v>52858.6</v>
      </c>
      <c r="Q135" s="96">
        <v>337237.44</v>
      </c>
      <c r="R135" s="96">
        <f>M135/I135</f>
        <v>624.3290556518998</v>
      </c>
      <c r="S135" s="96">
        <v>14047.81</v>
      </c>
      <c r="T135" s="93" t="s">
        <v>874</v>
      </c>
      <c r="U135" s="97">
        <v>5.5</v>
      </c>
    </row>
    <row r="136" spans="1:21" s="29" customFormat="1" ht="33.75" customHeight="1">
      <c r="A136" s="91">
        <v>84</v>
      </c>
      <c r="B136" s="92" t="s">
        <v>566</v>
      </c>
      <c r="C136" s="93">
        <v>1975</v>
      </c>
      <c r="D136" s="93"/>
      <c r="E136" s="93" t="s">
        <v>869</v>
      </c>
      <c r="F136" s="93">
        <v>2</v>
      </c>
      <c r="G136" s="93">
        <v>2</v>
      </c>
      <c r="H136" s="96">
        <v>736.2</v>
      </c>
      <c r="I136" s="96">
        <v>736.2</v>
      </c>
      <c r="J136" s="96">
        <v>605.1</v>
      </c>
      <c r="K136" s="130">
        <v>49</v>
      </c>
      <c r="L136" s="93" t="s">
        <v>711</v>
      </c>
      <c r="M136" s="96">
        <f aca="true" t="shared" si="16" ref="M136:M161">N136+O136+P136+Q136</f>
        <v>517928.79000000004</v>
      </c>
      <c r="N136" s="96">
        <v>4427.1</v>
      </c>
      <c r="O136" s="96">
        <v>3309.95</v>
      </c>
      <c r="P136" s="96">
        <v>69131.54</v>
      </c>
      <c r="Q136" s="96">
        <v>441060.2</v>
      </c>
      <c r="R136" s="96">
        <f aca="true" t="shared" si="17" ref="R136:R162">M136/I136</f>
        <v>703.5164221678891</v>
      </c>
      <c r="S136" s="96">
        <v>14047.81</v>
      </c>
      <c r="T136" s="93" t="s">
        <v>874</v>
      </c>
      <c r="U136" s="97">
        <v>5.5</v>
      </c>
    </row>
    <row r="137" spans="1:21" s="29" customFormat="1" ht="31.5" customHeight="1">
      <c r="A137" s="91">
        <v>85</v>
      </c>
      <c r="B137" s="92" t="s">
        <v>567</v>
      </c>
      <c r="C137" s="93">
        <v>1980</v>
      </c>
      <c r="D137" s="93"/>
      <c r="E137" s="93" t="s">
        <v>869</v>
      </c>
      <c r="F137" s="93">
        <v>5</v>
      </c>
      <c r="G137" s="93">
        <v>1</v>
      </c>
      <c r="H137" s="96">
        <v>2817.2</v>
      </c>
      <c r="I137" s="96">
        <v>2817.2</v>
      </c>
      <c r="J137" s="96">
        <v>2261.3</v>
      </c>
      <c r="K137" s="130">
        <v>287</v>
      </c>
      <c r="L137" s="93" t="s">
        <v>711</v>
      </c>
      <c r="M137" s="96">
        <f t="shared" si="16"/>
        <v>1146817.21</v>
      </c>
      <c r="N137" s="96">
        <v>77438.96</v>
      </c>
      <c r="O137" s="96">
        <v>57566.11</v>
      </c>
      <c r="P137" s="96">
        <v>142141.65</v>
      </c>
      <c r="Q137" s="96">
        <v>869670.49</v>
      </c>
      <c r="R137" s="96">
        <f t="shared" si="17"/>
        <v>407.07695939230445</v>
      </c>
      <c r="S137" s="96">
        <v>14047.81</v>
      </c>
      <c r="T137" s="93" t="s">
        <v>874</v>
      </c>
      <c r="U137" s="97">
        <v>5.5</v>
      </c>
    </row>
    <row r="138" spans="1:21" s="29" customFormat="1" ht="31.5" customHeight="1">
      <c r="A138" s="91">
        <v>86</v>
      </c>
      <c r="B138" s="92" t="s">
        <v>153</v>
      </c>
      <c r="C138" s="93">
        <v>1982</v>
      </c>
      <c r="D138" s="93"/>
      <c r="E138" s="93" t="s">
        <v>869</v>
      </c>
      <c r="F138" s="93">
        <v>5</v>
      </c>
      <c r="G138" s="93">
        <v>6</v>
      </c>
      <c r="H138" s="96">
        <v>4914.8</v>
      </c>
      <c r="I138" s="96">
        <v>4914.8</v>
      </c>
      <c r="J138" s="96">
        <v>4772.2</v>
      </c>
      <c r="K138" s="130">
        <v>203</v>
      </c>
      <c r="L138" s="93" t="s">
        <v>711</v>
      </c>
      <c r="M138" s="96">
        <f t="shared" si="16"/>
        <v>1813879.69</v>
      </c>
      <c r="N138" s="96">
        <v>180848.35</v>
      </c>
      <c r="O138" s="96">
        <v>134404.54</v>
      </c>
      <c r="P138" s="96">
        <v>221741.41</v>
      </c>
      <c r="Q138" s="96">
        <v>1276885.39</v>
      </c>
      <c r="R138" s="96">
        <f t="shared" si="17"/>
        <v>369.06480222999915</v>
      </c>
      <c r="S138" s="96">
        <v>14047.81</v>
      </c>
      <c r="T138" s="93" t="s">
        <v>874</v>
      </c>
      <c r="U138" s="97">
        <v>5.5</v>
      </c>
    </row>
    <row r="139" spans="1:21" s="29" customFormat="1" ht="32.25" customHeight="1">
      <c r="A139" s="91">
        <v>87</v>
      </c>
      <c r="B139" s="94" t="s">
        <v>643</v>
      </c>
      <c r="C139" s="93">
        <v>1985</v>
      </c>
      <c r="D139" s="93"/>
      <c r="E139" s="93" t="s">
        <v>869</v>
      </c>
      <c r="F139" s="93">
        <v>2</v>
      </c>
      <c r="G139" s="93">
        <v>3</v>
      </c>
      <c r="H139" s="96">
        <v>914.2</v>
      </c>
      <c r="I139" s="96">
        <v>914.2</v>
      </c>
      <c r="J139" s="96">
        <v>749.5</v>
      </c>
      <c r="K139" s="130">
        <v>53</v>
      </c>
      <c r="L139" s="93" t="s">
        <v>711</v>
      </c>
      <c r="M139" s="96">
        <f t="shared" si="16"/>
        <v>585017.61</v>
      </c>
      <c r="N139" s="96">
        <v>5000.56</v>
      </c>
      <c r="O139" s="96">
        <v>3738.71</v>
      </c>
      <c r="P139" s="96">
        <v>78086.35</v>
      </c>
      <c r="Q139" s="96">
        <v>498191.99</v>
      </c>
      <c r="R139" s="96">
        <f t="shared" si="17"/>
        <v>639.9230037190986</v>
      </c>
      <c r="S139" s="96">
        <v>14047.81</v>
      </c>
      <c r="T139" s="93" t="s">
        <v>874</v>
      </c>
      <c r="U139" s="97">
        <v>5.5</v>
      </c>
    </row>
    <row r="140" spans="1:21" s="29" customFormat="1" ht="33" customHeight="1">
      <c r="A140" s="91">
        <v>88</v>
      </c>
      <c r="B140" s="92" t="s">
        <v>154</v>
      </c>
      <c r="C140" s="93">
        <v>1990</v>
      </c>
      <c r="D140" s="93"/>
      <c r="E140" s="93" t="s">
        <v>870</v>
      </c>
      <c r="F140" s="93">
        <v>5</v>
      </c>
      <c r="G140" s="93">
        <v>3</v>
      </c>
      <c r="H140" s="96">
        <v>4046.3</v>
      </c>
      <c r="I140" s="96">
        <v>4046.3</v>
      </c>
      <c r="J140" s="96">
        <v>3931.2</v>
      </c>
      <c r="K140" s="130">
        <v>189</v>
      </c>
      <c r="L140" s="93" t="s">
        <v>711</v>
      </c>
      <c r="M140" s="96">
        <f t="shared" si="16"/>
        <v>1107182.27</v>
      </c>
      <c r="N140" s="96">
        <v>40054.62</v>
      </c>
      <c r="O140" s="96">
        <v>29797.65</v>
      </c>
      <c r="P140" s="96">
        <v>142838.49</v>
      </c>
      <c r="Q140" s="96">
        <v>894491.51</v>
      </c>
      <c r="R140" s="96">
        <f t="shared" si="17"/>
        <v>273.62831969947854</v>
      </c>
      <c r="S140" s="96">
        <v>14047.81</v>
      </c>
      <c r="T140" s="93" t="s">
        <v>874</v>
      </c>
      <c r="U140" s="97">
        <v>5.5</v>
      </c>
    </row>
    <row r="141" spans="1:21" s="29" customFormat="1" ht="33" customHeight="1">
      <c r="A141" s="91">
        <v>89</v>
      </c>
      <c r="B141" s="92" t="s">
        <v>155</v>
      </c>
      <c r="C141" s="93">
        <v>1993</v>
      </c>
      <c r="D141" s="93"/>
      <c r="E141" s="93" t="s">
        <v>869</v>
      </c>
      <c r="F141" s="93">
        <v>3</v>
      </c>
      <c r="G141" s="93">
        <v>2</v>
      </c>
      <c r="H141" s="96">
        <v>1303.7</v>
      </c>
      <c r="I141" s="96">
        <v>1303.7</v>
      </c>
      <c r="J141" s="96">
        <v>1138.4</v>
      </c>
      <c r="K141" s="130">
        <v>52</v>
      </c>
      <c r="L141" s="93" t="s">
        <v>711</v>
      </c>
      <c r="M141" s="96">
        <f t="shared" si="16"/>
        <v>609166.36</v>
      </c>
      <c r="N141" s="96">
        <v>5207.16</v>
      </c>
      <c r="O141" s="96">
        <v>3893.44</v>
      </c>
      <c r="P141" s="96">
        <v>81308.86</v>
      </c>
      <c r="Q141" s="96">
        <v>518756.9</v>
      </c>
      <c r="R141" s="96">
        <f t="shared" si="17"/>
        <v>467.25961494208786</v>
      </c>
      <c r="S141" s="96">
        <v>14047.81</v>
      </c>
      <c r="T141" s="93" t="s">
        <v>874</v>
      </c>
      <c r="U141" s="97">
        <v>5.5</v>
      </c>
    </row>
    <row r="142" spans="1:21" s="29" customFormat="1" ht="33" customHeight="1">
      <c r="A142" s="91">
        <v>90</v>
      </c>
      <c r="B142" s="92" t="s">
        <v>156</v>
      </c>
      <c r="C142" s="93">
        <v>1994</v>
      </c>
      <c r="D142" s="93"/>
      <c r="E142" s="93" t="s">
        <v>870</v>
      </c>
      <c r="F142" s="93">
        <v>5</v>
      </c>
      <c r="G142" s="93">
        <v>3</v>
      </c>
      <c r="H142" s="96">
        <v>3304.79</v>
      </c>
      <c r="I142" s="96">
        <v>3304.79</v>
      </c>
      <c r="J142" s="96">
        <v>2897.89</v>
      </c>
      <c r="K142" s="130">
        <v>170</v>
      </c>
      <c r="L142" s="93" t="s">
        <v>711</v>
      </c>
      <c r="M142" s="96">
        <f t="shared" si="16"/>
        <v>1107182.27</v>
      </c>
      <c r="N142" s="96">
        <v>40054.62</v>
      </c>
      <c r="O142" s="96">
        <v>29797.65</v>
      </c>
      <c r="P142" s="96">
        <v>142838.49</v>
      </c>
      <c r="Q142" s="96">
        <v>894491.51</v>
      </c>
      <c r="R142" s="96">
        <f t="shared" si="17"/>
        <v>335.02348712021035</v>
      </c>
      <c r="S142" s="96">
        <v>14047.81</v>
      </c>
      <c r="T142" s="93" t="s">
        <v>874</v>
      </c>
      <c r="U142" s="97">
        <v>5.5</v>
      </c>
    </row>
    <row r="143" spans="1:21" s="29" customFormat="1" ht="28.5" customHeight="1">
      <c r="A143" s="91">
        <v>91</v>
      </c>
      <c r="B143" s="92" t="s">
        <v>157</v>
      </c>
      <c r="C143" s="93">
        <v>1995</v>
      </c>
      <c r="D143" s="93"/>
      <c r="E143" s="93" t="s">
        <v>870</v>
      </c>
      <c r="F143" s="93">
        <v>5</v>
      </c>
      <c r="G143" s="93">
        <v>5</v>
      </c>
      <c r="H143" s="96">
        <v>5578.16</v>
      </c>
      <c r="I143" s="96">
        <v>5578.16</v>
      </c>
      <c r="J143" s="96">
        <v>4724.46</v>
      </c>
      <c r="K143" s="130">
        <v>300</v>
      </c>
      <c r="L143" s="93" t="s">
        <v>711</v>
      </c>
      <c r="M143" s="96">
        <f t="shared" si="16"/>
        <v>1553059.3</v>
      </c>
      <c r="N143" s="96">
        <v>13275.69</v>
      </c>
      <c r="O143" s="96">
        <v>9925.73</v>
      </c>
      <c r="P143" s="96">
        <v>207296.52</v>
      </c>
      <c r="Q143" s="96">
        <v>1322561.36</v>
      </c>
      <c r="R143" s="96">
        <f t="shared" si="17"/>
        <v>278.4178474622456</v>
      </c>
      <c r="S143" s="96">
        <v>14047.81</v>
      </c>
      <c r="T143" s="93" t="s">
        <v>874</v>
      </c>
      <c r="U143" s="97">
        <v>5.5</v>
      </c>
    </row>
    <row r="144" spans="1:21" s="29" customFormat="1" ht="30.75" customHeight="1">
      <c r="A144" s="91">
        <v>92</v>
      </c>
      <c r="B144" s="94" t="s">
        <v>46</v>
      </c>
      <c r="C144" s="93">
        <v>1992</v>
      </c>
      <c r="D144" s="93"/>
      <c r="E144" s="93" t="s">
        <v>870</v>
      </c>
      <c r="F144" s="93">
        <v>3</v>
      </c>
      <c r="G144" s="93">
        <v>2</v>
      </c>
      <c r="H144" s="96">
        <v>1478.8</v>
      </c>
      <c r="I144" s="96">
        <v>1478.8</v>
      </c>
      <c r="J144" s="96">
        <v>1365.45</v>
      </c>
      <c r="K144" s="130">
        <v>71</v>
      </c>
      <c r="L144" s="93" t="s">
        <v>730</v>
      </c>
      <c r="M144" s="96">
        <f t="shared" si="16"/>
        <v>828074.6</v>
      </c>
      <c r="N144" s="96">
        <v>125286.34</v>
      </c>
      <c r="O144" s="96">
        <v>93091.14</v>
      </c>
      <c r="P144" s="96">
        <v>91422.92</v>
      </c>
      <c r="Q144" s="96">
        <v>518274.2</v>
      </c>
      <c r="R144" s="96">
        <f t="shared" si="17"/>
        <v>559.9638896402489</v>
      </c>
      <c r="S144" s="96">
        <v>14047.81</v>
      </c>
      <c r="T144" s="93" t="s">
        <v>874</v>
      </c>
      <c r="U144" s="97">
        <v>5.5</v>
      </c>
    </row>
    <row r="145" spans="1:21" s="29" customFormat="1" ht="27" customHeight="1">
      <c r="A145" s="91">
        <v>93</v>
      </c>
      <c r="B145" s="94" t="s">
        <v>640</v>
      </c>
      <c r="C145" s="93">
        <v>1997</v>
      </c>
      <c r="D145" s="93"/>
      <c r="E145" s="93" t="s">
        <v>869</v>
      </c>
      <c r="F145" s="93">
        <v>3</v>
      </c>
      <c r="G145" s="93">
        <v>3</v>
      </c>
      <c r="H145" s="96">
        <v>1325.2</v>
      </c>
      <c r="I145" s="96">
        <v>1325.2</v>
      </c>
      <c r="J145" s="96">
        <v>1223.3</v>
      </c>
      <c r="K145" s="130">
        <v>69</v>
      </c>
      <c r="L145" s="93" t="s">
        <v>711</v>
      </c>
      <c r="M145" s="96">
        <f t="shared" si="16"/>
        <v>1342876.1800000002</v>
      </c>
      <c r="N145" s="96">
        <v>78001.1</v>
      </c>
      <c r="O145" s="96">
        <v>57991.37</v>
      </c>
      <c r="P145" s="96">
        <v>168490.69</v>
      </c>
      <c r="Q145" s="96">
        <v>1038393.02</v>
      </c>
      <c r="R145" s="96">
        <f t="shared" si="17"/>
        <v>1013.3384998490794</v>
      </c>
      <c r="S145" s="96">
        <v>14047.81</v>
      </c>
      <c r="T145" s="93" t="s">
        <v>874</v>
      </c>
      <c r="U145" s="97">
        <v>5.5</v>
      </c>
    </row>
    <row r="146" spans="1:21" s="29" customFormat="1" ht="28.5" customHeight="1">
      <c r="A146" s="91">
        <v>94</v>
      </c>
      <c r="B146" s="92" t="s">
        <v>568</v>
      </c>
      <c r="C146" s="93">
        <v>1997</v>
      </c>
      <c r="D146" s="93"/>
      <c r="E146" s="93" t="s">
        <v>869</v>
      </c>
      <c r="F146" s="93">
        <v>2</v>
      </c>
      <c r="G146" s="93">
        <v>4</v>
      </c>
      <c r="H146" s="96">
        <v>1239.1</v>
      </c>
      <c r="I146" s="96">
        <v>1239.1</v>
      </c>
      <c r="J146" s="96">
        <v>942.1</v>
      </c>
      <c r="K146" s="130">
        <v>51</v>
      </c>
      <c r="L146" s="93" t="s">
        <v>711</v>
      </c>
      <c r="M146" s="96">
        <f t="shared" si="16"/>
        <v>1600450.77</v>
      </c>
      <c r="N146" s="96">
        <v>139958.23</v>
      </c>
      <c r="O146" s="96">
        <v>104021.76</v>
      </c>
      <c r="P146" s="96">
        <v>193212.46</v>
      </c>
      <c r="Q146" s="96">
        <v>1163258.32</v>
      </c>
      <c r="R146" s="96">
        <f t="shared" si="17"/>
        <v>1291.623573561456</v>
      </c>
      <c r="S146" s="96">
        <v>14047.81</v>
      </c>
      <c r="T146" s="93" t="s">
        <v>874</v>
      </c>
      <c r="U146" s="97">
        <v>5.5</v>
      </c>
    </row>
    <row r="147" spans="1:21" s="29" customFormat="1" ht="28.5" customHeight="1">
      <c r="A147" s="91">
        <v>95</v>
      </c>
      <c r="B147" s="92" t="s">
        <v>395</v>
      </c>
      <c r="C147" s="93">
        <v>1998</v>
      </c>
      <c r="D147" s="93"/>
      <c r="E147" s="93" t="s">
        <v>869</v>
      </c>
      <c r="F147" s="93">
        <v>4</v>
      </c>
      <c r="G147" s="93">
        <v>3</v>
      </c>
      <c r="H147" s="96">
        <v>1775.9</v>
      </c>
      <c r="I147" s="96">
        <v>1775.9</v>
      </c>
      <c r="J147" s="96">
        <v>1277.8</v>
      </c>
      <c r="K147" s="130">
        <v>71</v>
      </c>
      <c r="L147" s="93" t="s">
        <v>711</v>
      </c>
      <c r="M147" s="96">
        <f t="shared" si="16"/>
        <v>1232220.92</v>
      </c>
      <c r="N147" s="96">
        <v>69905.22</v>
      </c>
      <c r="O147" s="96">
        <v>51974.1</v>
      </c>
      <c r="P147" s="96">
        <v>154876.63</v>
      </c>
      <c r="Q147" s="96">
        <v>955464.97</v>
      </c>
      <c r="R147" s="96">
        <f t="shared" si="17"/>
        <v>693.8571541190381</v>
      </c>
      <c r="S147" s="96">
        <v>14047.81</v>
      </c>
      <c r="T147" s="93" t="s">
        <v>874</v>
      </c>
      <c r="U147" s="97">
        <v>5.5</v>
      </c>
    </row>
    <row r="148" spans="1:21" s="29" customFormat="1" ht="30.75" customHeight="1">
      <c r="A148" s="91">
        <v>96</v>
      </c>
      <c r="B148" s="92" t="s">
        <v>158</v>
      </c>
      <c r="C148" s="93">
        <v>1984</v>
      </c>
      <c r="D148" s="93"/>
      <c r="E148" s="93" t="s">
        <v>869</v>
      </c>
      <c r="F148" s="93">
        <v>5</v>
      </c>
      <c r="G148" s="93">
        <v>10</v>
      </c>
      <c r="H148" s="96">
        <v>6576</v>
      </c>
      <c r="I148" s="96">
        <v>6576</v>
      </c>
      <c r="J148" s="96">
        <v>5851.3</v>
      </c>
      <c r="K148" s="130">
        <v>302</v>
      </c>
      <c r="L148" s="93" t="s">
        <v>711</v>
      </c>
      <c r="M148" s="96">
        <f t="shared" si="16"/>
        <v>1761309.3</v>
      </c>
      <c r="N148" s="96">
        <v>15056.43</v>
      </c>
      <c r="O148" s="96">
        <v>11256.52</v>
      </c>
      <c r="P148" s="96">
        <v>235093.17</v>
      </c>
      <c r="Q148" s="96">
        <v>1499903.18</v>
      </c>
      <c r="R148" s="96">
        <f t="shared" si="17"/>
        <v>267.83900547445256</v>
      </c>
      <c r="S148" s="96">
        <v>14047.81</v>
      </c>
      <c r="T148" s="93" t="s">
        <v>874</v>
      </c>
      <c r="U148" s="97">
        <v>5.5</v>
      </c>
    </row>
    <row r="149" spans="1:21" s="29" customFormat="1" ht="28.5" customHeight="1">
      <c r="A149" s="91">
        <v>97</v>
      </c>
      <c r="B149" s="92" t="s">
        <v>569</v>
      </c>
      <c r="C149" s="93">
        <v>1976</v>
      </c>
      <c r="D149" s="93"/>
      <c r="E149" s="93" t="s">
        <v>869</v>
      </c>
      <c r="F149" s="93">
        <v>2</v>
      </c>
      <c r="G149" s="93">
        <v>3</v>
      </c>
      <c r="H149" s="96">
        <v>878.9</v>
      </c>
      <c r="I149" s="96">
        <v>878.9</v>
      </c>
      <c r="J149" s="96">
        <v>550.3</v>
      </c>
      <c r="K149" s="130">
        <v>67</v>
      </c>
      <c r="L149" s="93" t="s">
        <v>730</v>
      </c>
      <c r="M149" s="96">
        <f t="shared" si="16"/>
        <v>467897.33</v>
      </c>
      <c r="N149" s="96">
        <v>3999.62</v>
      </c>
      <c r="O149" s="96">
        <v>2990.03</v>
      </c>
      <c r="P149" s="96">
        <v>62453.49</v>
      </c>
      <c r="Q149" s="96">
        <v>398454.19</v>
      </c>
      <c r="R149" s="96">
        <f t="shared" si="17"/>
        <v>532.3669700762317</v>
      </c>
      <c r="S149" s="96">
        <v>14047.81</v>
      </c>
      <c r="T149" s="93" t="s">
        <v>874</v>
      </c>
      <c r="U149" s="97">
        <v>5.5</v>
      </c>
    </row>
    <row r="150" spans="1:21" s="29" customFormat="1" ht="29.25" customHeight="1">
      <c r="A150" s="91">
        <v>98</v>
      </c>
      <c r="B150" s="92" t="s">
        <v>233</v>
      </c>
      <c r="C150" s="93">
        <v>1988</v>
      </c>
      <c r="D150" s="93"/>
      <c r="E150" s="93" t="s">
        <v>869</v>
      </c>
      <c r="F150" s="93">
        <v>2</v>
      </c>
      <c r="G150" s="93">
        <v>3</v>
      </c>
      <c r="H150" s="96">
        <v>853.5</v>
      </c>
      <c r="I150" s="96">
        <v>853.5</v>
      </c>
      <c r="J150" s="96">
        <v>766.6</v>
      </c>
      <c r="K150" s="130">
        <v>59</v>
      </c>
      <c r="L150" s="93" t="s">
        <v>711</v>
      </c>
      <c r="M150" s="96">
        <f t="shared" si="16"/>
        <v>1130824.26</v>
      </c>
      <c r="N150" s="96">
        <v>110467.27</v>
      </c>
      <c r="O150" s="96">
        <v>82097.61</v>
      </c>
      <c r="P150" s="96">
        <v>134646.91</v>
      </c>
      <c r="Q150" s="96">
        <v>803612.47</v>
      </c>
      <c r="R150" s="96">
        <f t="shared" si="17"/>
        <v>1324.925905096661</v>
      </c>
      <c r="S150" s="96">
        <v>14047.81</v>
      </c>
      <c r="T150" s="93" t="s">
        <v>874</v>
      </c>
      <c r="U150" s="97">
        <v>5.5</v>
      </c>
    </row>
    <row r="151" spans="1:21" s="29" customFormat="1" ht="29.25" customHeight="1">
      <c r="A151" s="91">
        <v>99</v>
      </c>
      <c r="B151" s="92" t="s">
        <v>396</v>
      </c>
      <c r="C151" s="93">
        <v>1982</v>
      </c>
      <c r="D151" s="93"/>
      <c r="E151" s="93" t="s">
        <v>869</v>
      </c>
      <c r="F151" s="93">
        <v>2</v>
      </c>
      <c r="G151" s="93">
        <v>5</v>
      </c>
      <c r="H151" s="96">
        <v>867.6</v>
      </c>
      <c r="I151" s="96">
        <v>867.6</v>
      </c>
      <c r="J151" s="96">
        <v>827.1</v>
      </c>
      <c r="K151" s="130">
        <v>63</v>
      </c>
      <c r="L151" s="93" t="s">
        <v>711</v>
      </c>
      <c r="M151" s="96">
        <f t="shared" si="16"/>
        <v>1133337.74</v>
      </c>
      <c r="N151" s="96">
        <v>99195.06</v>
      </c>
      <c r="O151" s="96">
        <v>72854.95</v>
      </c>
      <c r="P151" s="96">
        <v>134885.5</v>
      </c>
      <c r="Q151" s="96">
        <v>826402.23</v>
      </c>
      <c r="R151" s="96">
        <f t="shared" si="17"/>
        <v>1306.2906177962195</v>
      </c>
      <c r="S151" s="96">
        <v>14047.81</v>
      </c>
      <c r="T151" s="93" t="s">
        <v>874</v>
      </c>
      <c r="U151" s="97">
        <v>5.5</v>
      </c>
    </row>
    <row r="152" spans="1:21" s="29" customFormat="1" ht="29.25" customHeight="1">
      <c r="A152" s="91">
        <v>100</v>
      </c>
      <c r="B152" s="94" t="s">
        <v>646</v>
      </c>
      <c r="C152" s="93">
        <v>1973</v>
      </c>
      <c r="D152" s="93"/>
      <c r="E152" s="93" t="s">
        <v>869</v>
      </c>
      <c r="F152" s="93">
        <v>2</v>
      </c>
      <c r="G152" s="93">
        <v>2</v>
      </c>
      <c r="H152" s="96">
        <v>729.5</v>
      </c>
      <c r="I152" s="96">
        <v>729.5</v>
      </c>
      <c r="J152" s="96">
        <v>627.1</v>
      </c>
      <c r="K152" s="130">
        <v>47</v>
      </c>
      <c r="L152" s="93" t="s">
        <v>639</v>
      </c>
      <c r="M152" s="96">
        <f t="shared" si="16"/>
        <v>131789.09</v>
      </c>
      <c r="N152" s="96">
        <v>1127.02</v>
      </c>
      <c r="O152" s="96">
        <v>842.56</v>
      </c>
      <c r="P152" s="96">
        <v>17590.3</v>
      </c>
      <c r="Q152" s="96">
        <v>112229.21</v>
      </c>
      <c r="R152" s="96">
        <f t="shared" si="17"/>
        <v>180.6567374914325</v>
      </c>
      <c r="S152" s="96">
        <v>14047.81</v>
      </c>
      <c r="T152" s="93" t="s">
        <v>874</v>
      </c>
      <c r="U152" s="97">
        <v>5.5</v>
      </c>
    </row>
    <row r="153" spans="1:21" s="29" customFormat="1" ht="77.25" customHeight="1">
      <c r="A153" s="91">
        <v>101</v>
      </c>
      <c r="B153" s="94" t="s">
        <v>87</v>
      </c>
      <c r="C153" s="93">
        <v>1973</v>
      </c>
      <c r="D153" s="93"/>
      <c r="E153" s="93" t="s">
        <v>869</v>
      </c>
      <c r="F153" s="93">
        <v>2</v>
      </c>
      <c r="G153" s="93">
        <v>2</v>
      </c>
      <c r="H153" s="96">
        <v>726.9</v>
      </c>
      <c r="I153" s="96">
        <v>726.9</v>
      </c>
      <c r="J153" s="96">
        <v>249.2</v>
      </c>
      <c r="K153" s="130">
        <v>44</v>
      </c>
      <c r="L153" s="93" t="s">
        <v>130</v>
      </c>
      <c r="M153" s="96">
        <f t="shared" si="16"/>
        <v>452760.17000000004</v>
      </c>
      <c r="N153" s="96">
        <v>3870.48</v>
      </c>
      <c r="O153" s="96">
        <v>2893.67</v>
      </c>
      <c r="P153" s="96">
        <v>60432.49</v>
      </c>
      <c r="Q153" s="96">
        <v>385563.53</v>
      </c>
      <c r="R153" s="96">
        <f t="shared" si="17"/>
        <v>622.8644517815382</v>
      </c>
      <c r="S153" s="96">
        <v>14047.81</v>
      </c>
      <c r="T153" s="93" t="s">
        <v>874</v>
      </c>
      <c r="U153" s="97">
        <v>5.5</v>
      </c>
    </row>
    <row r="154" spans="1:21" s="29" customFormat="1" ht="77.25" customHeight="1">
      <c r="A154" s="91">
        <v>102</v>
      </c>
      <c r="B154" s="94" t="s">
        <v>647</v>
      </c>
      <c r="C154" s="93">
        <v>1970</v>
      </c>
      <c r="D154" s="93"/>
      <c r="E154" s="93" t="s">
        <v>869</v>
      </c>
      <c r="F154" s="93">
        <v>2</v>
      </c>
      <c r="G154" s="93">
        <v>2</v>
      </c>
      <c r="H154" s="96">
        <v>715.3</v>
      </c>
      <c r="I154" s="96">
        <v>715.3</v>
      </c>
      <c r="J154" s="96">
        <v>157.9</v>
      </c>
      <c r="K154" s="130">
        <v>52</v>
      </c>
      <c r="L154" s="93" t="s">
        <v>67</v>
      </c>
      <c r="M154" s="96">
        <f t="shared" si="16"/>
        <v>444509.62</v>
      </c>
      <c r="N154" s="96">
        <v>3799.5</v>
      </c>
      <c r="O154" s="96">
        <v>2840.64</v>
      </c>
      <c r="P154" s="96">
        <v>59331.64</v>
      </c>
      <c r="Q154" s="96">
        <v>378537.84</v>
      </c>
      <c r="R154" s="96">
        <f t="shared" si="17"/>
        <v>621.4310359289809</v>
      </c>
      <c r="S154" s="96">
        <v>14047.81</v>
      </c>
      <c r="T154" s="93" t="s">
        <v>874</v>
      </c>
      <c r="U154" s="97">
        <v>5.5</v>
      </c>
    </row>
    <row r="155" spans="1:21" s="29" customFormat="1" ht="78.75" customHeight="1">
      <c r="A155" s="91">
        <v>103</v>
      </c>
      <c r="B155" s="94" t="s">
        <v>535</v>
      </c>
      <c r="C155" s="93">
        <v>1970</v>
      </c>
      <c r="D155" s="93"/>
      <c r="E155" s="93" t="s">
        <v>869</v>
      </c>
      <c r="F155" s="93">
        <v>2</v>
      </c>
      <c r="G155" s="93">
        <v>2</v>
      </c>
      <c r="H155" s="96">
        <v>711.1</v>
      </c>
      <c r="I155" s="96">
        <v>711.1</v>
      </c>
      <c r="J155" s="96">
        <v>504.1</v>
      </c>
      <c r="K155" s="130">
        <v>48</v>
      </c>
      <c r="L155" s="93" t="s">
        <v>130</v>
      </c>
      <c r="M155" s="96">
        <f t="shared" si="16"/>
        <v>441522.49</v>
      </c>
      <c r="N155" s="96">
        <v>3774.34</v>
      </c>
      <c r="O155" s="96">
        <v>2821.77</v>
      </c>
      <c r="P155" s="96">
        <v>58932.64</v>
      </c>
      <c r="Q155" s="96">
        <v>375993.74</v>
      </c>
      <c r="R155" s="96">
        <f t="shared" si="17"/>
        <v>620.9007031359864</v>
      </c>
      <c r="S155" s="96">
        <v>14047.81</v>
      </c>
      <c r="T155" s="93" t="s">
        <v>874</v>
      </c>
      <c r="U155" s="97">
        <v>5.5</v>
      </c>
    </row>
    <row r="156" spans="1:21" s="29" customFormat="1" ht="76.5" customHeight="1">
      <c r="A156" s="91">
        <v>104</v>
      </c>
      <c r="B156" s="94" t="s">
        <v>536</v>
      </c>
      <c r="C156" s="93">
        <v>1970</v>
      </c>
      <c r="D156" s="93"/>
      <c r="E156" s="93" t="s">
        <v>869</v>
      </c>
      <c r="F156" s="93">
        <v>2</v>
      </c>
      <c r="G156" s="93">
        <v>2</v>
      </c>
      <c r="H156" s="96">
        <v>701.8</v>
      </c>
      <c r="I156" s="96">
        <v>701.8</v>
      </c>
      <c r="J156" s="96">
        <v>556.8</v>
      </c>
      <c r="K156" s="130">
        <v>46</v>
      </c>
      <c r="L156" s="93" t="s">
        <v>518</v>
      </c>
      <c r="M156" s="96">
        <f t="shared" si="16"/>
        <v>424604.20999999996</v>
      </c>
      <c r="N156" s="96">
        <v>3629.64</v>
      </c>
      <c r="O156" s="96">
        <v>2713.67</v>
      </c>
      <c r="P156" s="96">
        <v>56674.79</v>
      </c>
      <c r="Q156" s="96">
        <v>361586.11</v>
      </c>
      <c r="R156" s="96">
        <f t="shared" si="17"/>
        <v>605.0216728412653</v>
      </c>
      <c r="S156" s="96">
        <v>14047.81</v>
      </c>
      <c r="T156" s="93" t="s">
        <v>874</v>
      </c>
      <c r="U156" s="97">
        <v>5.5</v>
      </c>
    </row>
    <row r="157" spans="1:21" s="29" customFormat="1" ht="76.5" customHeight="1">
      <c r="A157" s="91">
        <v>105</v>
      </c>
      <c r="B157" s="92" t="s">
        <v>234</v>
      </c>
      <c r="C157" s="93">
        <v>1970</v>
      </c>
      <c r="D157" s="93"/>
      <c r="E157" s="93" t="s">
        <v>869</v>
      </c>
      <c r="F157" s="93">
        <v>2</v>
      </c>
      <c r="G157" s="93">
        <v>2</v>
      </c>
      <c r="H157" s="96">
        <v>723.1</v>
      </c>
      <c r="I157" s="96">
        <v>723.1</v>
      </c>
      <c r="J157" s="96">
        <v>540.9</v>
      </c>
      <c r="K157" s="130">
        <v>42</v>
      </c>
      <c r="L157" s="93" t="s">
        <v>130</v>
      </c>
      <c r="M157" s="96">
        <f t="shared" si="16"/>
        <v>429602.64</v>
      </c>
      <c r="N157" s="96">
        <v>26622.08</v>
      </c>
      <c r="O157" s="96">
        <v>19771.3</v>
      </c>
      <c r="P157" s="96">
        <v>57341.83</v>
      </c>
      <c r="Q157" s="96">
        <v>325867.43</v>
      </c>
      <c r="R157" s="96">
        <f t="shared" si="17"/>
        <v>594.1123496058636</v>
      </c>
      <c r="S157" s="96">
        <v>14047.81</v>
      </c>
      <c r="T157" s="93" t="s">
        <v>874</v>
      </c>
      <c r="U157" s="97">
        <v>5.5</v>
      </c>
    </row>
    <row r="158" spans="1:21" s="29" customFormat="1" ht="74.25" customHeight="1">
      <c r="A158" s="91">
        <v>106</v>
      </c>
      <c r="B158" s="92" t="s">
        <v>570</v>
      </c>
      <c r="C158" s="93">
        <v>1970</v>
      </c>
      <c r="D158" s="93"/>
      <c r="E158" s="93" t="s">
        <v>869</v>
      </c>
      <c r="F158" s="93">
        <v>2</v>
      </c>
      <c r="G158" s="93">
        <v>2</v>
      </c>
      <c r="H158" s="96">
        <v>715.9</v>
      </c>
      <c r="I158" s="96">
        <v>715.9</v>
      </c>
      <c r="J158" s="96">
        <v>483.8</v>
      </c>
      <c r="K158" s="130">
        <v>37</v>
      </c>
      <c r="L158" s="93" t="s">
        <v>518</v>
      </c>
      <c r="M158" s="96">
        <f t="shared" si="16"/>
        <v>445262.87</v>
      </c>
      <c r="N158" s="96">
        <v>3805.89</v>
      </c>
      <c r="O158" s="96">
        <v>2845.42</v>
      </c>
      <c r="P158" s="96">
        <v>59431.82</v>
      </c>
      <c r="Q158" s="96">
        <v>379179.74</v>
      </c>
      <c r="R158" s="96">
        <f t="shared" si="17"/>
        <v>621.9623830143875</v>
      </c>
      <c r="S158" s="96">
        <v>14047.81</v>
      </c>
      <c r="T158" s="93" t="s">
        <v>874</v>
      </c>
      <c r="U158" s="97">
        <v>5.5</v>
      </c>
    </row>
    <row r="159" spans="1:21" s="29" customFormat="1" ht="75.75" customHeight="1">
      <c r="A159" s="91">
        <v>107</v>
      </c>
      <c r="B159" s="94" t="s">
        <v>649</v>
      </c>
      <c r="C159" s="93">
        <v>1970</v>
      </c>
      <c r="D159" s="93"/>
      <c r="E159" s="93" t="s">
        <v>869</v>
      </c>
      <c r="F159" s="93">
        <v>2</v>
      </c>
      <c r="G159" s="93">
        <v>2</v>
      </c>
      <c r="H159" s="96">
        <v>701.7</v>
      </c>
      <c r="I159" s="96">
        <v>701.7</v>
      </c>
      <c r="J159" s="96">
        <v>604.2</v>
      </c>
      <c r="K159" s="130">
        <v>34</v>
      </c>
      <c r="L159" s="93" t="s">
        <v>130</v>
      </c>
      <c r="M159" s="96">
        <f t="shared" si="16"/>
        <v>435155.5</v>
      </c>
      <c r="N159" s="96">
        <v>3720.44</v>
      </c>
      <c r="O159" s="96">
        <v>2780.66</v>
      </c>
      <c r="P159" s="96">
        <v>58082.84</v>
      </c>
      <c r="Q159" s="96">
        <v>370571.56</v>
      </c>
      <c r="R159" s="96">
        <f t="shared" si="17"/>
        <v>620.144648710275</v>
      </c>
      <c r="S159" s="96">
        <v>14047.81</v>
      </c>
      <c r="T159" s="93" t="s">
        <v>874</v>
      </c>
      <c r="U159" s="97">
        <v>5.5</v>
      </c>
    </row>
    <row r="160" spans="1:21" s="29" customFormat="1" ht="30.75" customHeight="1">
      <c r="A160" s="91">
        <v>108</v>
      </c>
      <c r="B160" s="92" t="s">
        <v>571</v>
      </c>
      <c r="C160" s="93">
        <v>1970</v>
      </c>
      <c r="D160" s="93"/>
      <c r="E160" s="93" t="s">
        <v>869</v>
      </c>
      <c r="F160" s="93">
        <v>2</v>
      </c>
      <c r="G160" s="93">
        <v>3</v>
      </c>
      <c r="H160" s="96">
        <v>919</v>
      </c>
      <c r="I160" s="96">
        <v>919</v>
      </c>
      <c r="J160" s="96">
        <v>691.4</v>
      </c>
      <c r="K160" s="130">
        <v>63</v>
      </c>
      <c r="L160" s="93" t="s">
        <v>872</v>
      </c>
      <c r="M160" s="96">
        <f t="shared" si="16"/>
        <v>178065.59999999998</v>
      </c>
      <c r="N160" s="96">
        <v>1522.96</v>
      </c>
      <c r="O160" s="96">
        <v>1138.01</v>
      </c>
      <c r="P160" s="96">
        <v>23767.27</v>
      </c>
      <c r="Q160" s="96">
        <v>151637.36</v>
      </c>
      <c r="R160" s="96">
        <f t="shared" si="17"/>
        <v>193.76017410228508</v>
      </c>
      <c r="S160" s="96">
        <v>14047.81</v>
      </c>
      <c r="T160" s="93" t="s">
        <v>874</v>
      </c>
      <c r="U160" s="97">
        <v>5.5</v>
      </c>
    </row>
    <row r="161" spans="1:21" s="29" customFormat="1" ht="29.25" customHeight="1">
      <c r="A161" s="91">
        <v>109</v>
      </c>
      <c r="B161" s="92" t="s">
        <v>397</v>
      </c>
      <c r="C161" s="93">
        <v>1971</v>
      </c>
      <c r="D161" s="93"/>
      <c r="E161" s="93" t="s">
        <v>869</v>
      </c>
      <c r="F161" s="93">
        <v>2</v>
      </c>
      <c r="G161" s="93">
        <v>2</v>
      </c>
      <c r="H161" s="96">
        <v>774.9</v>
      </c>
      <c r="I161" s="96">
        <v>774.9</v>
      </c>
      <c r="J161" s="96">
        <v>638.1</v>
      </c>
      <c r="K161" s="130">
        <v>54</v>
      </c>
      <c r="L161" s="93" t="s">
        <v>872</v>
      </c>
      <c r="M161" s="96">
        <f t="shared" si="16"/>
        <v>128072.86</v>
      </c>
      <c r="N161" s="96">
        <v>1095.24</v>
      </c>
      <c r="O161" s="96">
        <v>818.66</v>
      </c>
      <c r="P161" s="96">
        <v>17094.56</v>
      </c>
      <c r="Q161" s="96">
        <v>109064.4</v>
      </c>
      <c r="R161" s="96">
        <f t="shared" si="17"/>
        <v>165.2766292424829</v>
      </c>
      <c r="S161" s="96">
        <v>14047.81</v>
      </c>
      <c r="T161" s="93" t="s">
        <v>874</v>
      </c>
      <c r="U161" s="97">
        <v>5.5</v>
      </c>
    </row>
    <row r="162" spans="1:21" s="29" customFormat="1" ht="16.5" customHeight="1">
      <c r="A162" s="91"/>
      <c r="B162" s="129" t="s">
        <v>664</v>
      </c>
      <c r="C162" s="93"/>
      <c r="D162" s="93"/>
      <c r="E162" s="93"/>
      <c r="F162" s="93"/>
      <c r="G162" s="93"/>
      <c r="H162" s="102">
        <f>SUM(H135:H161)</f>
        <v>46663.850000000006</v>
      </c>
      <c r="I162" s="102">
        <f>SUM(I135:I161)</f>
        <v>46663.850000000006</v>
      </c>
      <c r="J162" s="102">
        <f>SUM(J135:J161)</f>
        <v>39357.399999999994</v>
      </c>
      <c r="K162" s="104">
        <f>SUM(K135:K161)</f>
        <v>2578</v>
      </c>
      <c r="L162" s="101"/>
      <c r="M162" s="102">
        <f>SUM(M135:M161)</f>
        <v>21844581.570000004</v>
      </c>
      <c r="N162" s="102">
        <f>SUM(N135:N161)</f>
        <v>1064528.92</v>
      </c>
      <c r="O162" s="102">
        <f>SUM(O135:O161)</f>
        <v>790708.5000000002</v>
      </c>
      <c r="P162" s="102">
        <f>SUM(P135:P161)</f>
        <v>2782003.86</v>
      </c>
      <c r="Q162" s="102">
        <f>SUM(Q135:Q161)</f>
        <v>17207340.29</v>
      </c>
      <c r="R162" s="102">
        <f t="shared" si="17"/>
        <v>468.12643127388765</v>
      </c>
      <c r="S162" s="102">
        <v>14047.81</v>
      </c>
      <c r="T162" s="94"/>
      <c r="U162" s="115"/>
    </row>
    <row r="163" spans="1:21" s="29" customFormat="1" ht="15.75" customHeight="1">
      <c r="A163" s="156" t="s">
        <v>862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</row>
    <row r="164" spans="1:21" s="29" customFormat="1" ht="49.5" customHeight="1">
      <c r="A164" s="91">
        <v>110</v>
      </c>
      <c r="B164" s="92" t="s">
        <v>398</v>
      </c>
      <c r="C164" s="93">
        <v>1986</v>
      </c>
      <c r="D164" s="93"/>
      <c r="E164" s="93" t="s">
        <v>869</v>
      </c>
      <c r="F164" s="93">
        <v>2</v>
      </c>
      <c r="G164" s="93">
        <v>1</v>
      </c>
      <c r="H164" s="93">
        <v>924.38</v>
      </c>
      <c r="I164" s="96">
        <v>854.12</v>
      </c>
      <c r="J164" s="96">
        <v>854.12</v>
      </c>
      <c r="K164" s="93">
        <v>28</v>
      </c>
      <c r="L164" s="95" t="s">
        <v>872</v>
      </c>
      <c r="M164" s="96">
        <f>N164+O164+P164+Q164</f>
        <v>307373.39</v>
      </c>
      <c r="N164" s="96">
        <v>2802.51</v>
      </c>
      <c r="O164" s="96">
        <v>2095.44</v>
      </c>
      <c r="P164" s="96">
        <v>16277.91</v>
      </c>
      <c r="Q164" s="96">
        <v>286197.53</v>
      </c>
      <c r="R164" s="96">
        <f>M164/I164</f>
        <v>359.87143492717655</v>
      </c>
      <c r="S164" s="96">
        <v>14047.81</v>
      </c>
      <c r="T164" s="93" t="s">
        <v>874</v>
      </c>
      <c r="U164" s="97">
        <v>5.5</v>
      </c>
    </row>
    <row r="165" spans="1:21" s="29" customFormat="1" ht="45.75" customHeight="1">
      <c r="A165" s="91">
        <v>111</v>
      </c>
      <c r="B165" s="92" t="s">
        <v>399</v>
      </c>
      <c r="C165" s="93">
        <v>1970</v>
      </c>
      <c r="D165" s="93"/>
      <c r="E165" s="93" t="s">
        <v>869</v>
      </c>
      <c r="F165" s="93">
        <v>2</v>
      </c>
      <c r="G165" s="93">
        <v>2</v>
      </c>
      <c r="H165" s="93">
        <v>704.79</v>
      </c>
      <c r="I165" s="93">
        <v>688.59</v>
      </c>
      <c r="J165" s="93">
        <v>688.59</v>
      </c>
      <c r="K165" s="93">
        <v>28</v>
      </c>
      <c r="L165" s="93" t="s">
        <v>717</v>
      </c>
      <c r="M165" s="96">
        <f>N165+O165+P165+Q165</f>
        <v>1385641.41</v>
      </c>
      <c r="N165" s="96">
        <v>12636.01</v>
      </c>
      <c r="O165" s="96">
        <v>9446.64</v>
      </c>
      <c r="P165" s="96">
        <v>73379.27</v>
      </c>
      <c r="Q165" s="96">
        <v>1290179.49</v>
      </c>
      <c r="R165" s="96">
        <f>M165/I165</f>
        <v>2012.288023352067</v>
      </c>
      <c r="S165" s="96">
        <v>14047.81</v>
      </c>
      <c r="T165" s="93" t="s">
        <v>874</v>
      </c>
      <c r="U165" s="97">
        <v>5.5</v>
      </c>
    </row>
    <row r="166" spans="1:21" s="29" customFormat="1" ht="16.5" customHeight="1">
      <c r="A166" s="91"/>
      <c r="B166" s="114" t="s">
        <v>865</v>
      </c>
      <c r="C166" s="94"/>
      <c r="D166" s="94"/>
      <c r="E166" s="94"/>
      <c r="F166" s="94"/>
      <c r="G166" s="94"/>
      <c r="H166" s="101">
        <f>SUM(H164:H165)</f>
        <v>1629.17</v>
      </c>
      <c r="I166" s="102">
        <f>SUM(I164:I165)</f>
        <v>1542.71</v>
      </c>
      <c r="J166" s="102">
        <f>SUM(J164:J165)</f>
        <v>1542.71</v>
      </c>
      <c r="K166" s="104">
        <f>SUM(K164:K165)</f>
        <v>56</v>
      </c>
      <c r="L166" s="93"/>
      <c r="M166" s="102">
        <f>SUM(M164:M165)</f>
        <v>1693014.7999999998</v>
      </c>
      <c r="N166" s="102">
        <f>SUM(N164:N165)</f>
        <v>15438.52</v>
      </c>
      <c r="O166" s="102">
        <f>SUM(O164:O165)</f>
        <v>11542.08</v>
      </c>
      <c r="P166" s="102">
        <f>SUM(P164:P165)</f>
        <v>89657.18000000001</v>
      </c>
      <c r="Q166" s="102">
        <f>SUM(Q164:Q165)</f>
        <v>1576377.02</v>
      </c>
      <c r="R166" s="102">
        <f>M166/I166</f>
        <v>1097.4290696242326</v>
      </c>
      <c r="S166" s="94"/>
      <c r="T166" s="94"/>
      <c r="U166" s="115"/>
    </row>
    <row r="167" spans="1:21" s="29" customFormat="1" ht="15.75" customHeight="1">
      <c r="A167" s="156" t="s">
        <v>847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</row>
    <row r="168" spans="1:21" s="29" customFormat="1" ht="60">
      <c r="A168" s="91">
        <v>112</v>
      </c>
      <c r="B168" s="94" t="s">
        <v>131</v>
      </c>
      <c r="C168" s="93">
        <v>1985</v>
      </c>
      <c r="D168" s="93"/>
      <c r="E168" s="93" t="s">
        <v>61</v>
      </c>
      <c r="F168" s="93">
        <v>2</v>
      </c>
      <c r="G168" s="93">
        <v>2</v>
      </c>
      <c r="H168" s="96">
        <v>482</v>
      </c>
      <c r="I168" s="96">
        <v>482</v>
      </c>
      <c r="J168" s="96">
        <v>241.33</v>
      </c>
      <c r="K168" s="93">
        <v>31</v>
      </c>
      <c r="L168" s="93" t="s">
        <v>132</v>
      </c>
      <c r="M168" s="96">
        <f>N168+O168+P168+Q168</f>
        <v>340313.14</v>
      </c>
      <c r="N168" s="96">
        <v>4447.02</v>
      </c>
      <c r="O168" s="96">
        <v>3325.28</v>
      </c>
      <c r="P168" s="96">
        <v>12913.07</v>
      </c>
      <c r="Q168" s="96">
        <v>319627.77</v>
      </c>
      <c r="R168" s="96">
        <f>M168/I168</f>
        <v>706.0438589211618</v>
      </c>
      <c r="S168" s="96">
        <v>14047.81</v>
      </c>
      <c r="T168" s="93" t="s">
        <v>874</v>
      </c>
      <c r="U168" s="97">
        <v>5.5</v>
      </c>
    </row>
    <row r="169" spans="1:21" s="29" customFormat="1" ht="90">
      <c r="A169" s="91">
        <v>113</v>
      </c>
      <c r="B169" s="94" t="s">
        <v>49</v>
      </c>
      <c r="C169" s="93">
        <v>1968</v>
      </c>
      <c r="D169" s="93"/>
      <c r="E169" s="93" t="s">
        <v>61</v>
      </c>
      <c r="F169" s="93">
        <v>2</v>
      </c>
      <c r="G169" s="93">
        <v>2</v>
      </c>
      <c r="H169" s="96">
        <v>518</v>
      </c>
      <c r="I169" s="96">
        <v>518</v>
      </c>
      <c r="J169" s="96">
        <v>443</v>
      </c>
      <c r="K169" s="93">
        <v>28</v>
      </c>
      <c r="L169" s="93" t="s">
        <v>133</v>
      </c>
      <c r="M169" s="96">
        <f aca="true" t="shared" si="18" ref="M169:M181">N169+O169+P169+Q169</f>
        <v>420151.91</v>
      </c>
      <c r="N169" s="96">
        <v>5490.31</v>
      </c>
      <c r="O169" s="96">
        <v>4104.9</v>
      </c>
      <c r="P169" s="96">
        <v>15942.72</v>
      </c>
      <c r="Q169" s="96">
        <v>394613.98</v>
      </c>
      <c r="R169" s="96">
        <f aca="true" t="shared" si="19" ref="R169:R182">M169/I169</f>
        <v>811.1040733590733</v>
      </c>
      <c r="S169" s="96">
        <v>14047.81</v>
      </c>
      <c r="T169" s="93" t="s">
        <v>874</v>
      </c>
      <c r="U169" s="97">
        <v>5.5</v>
      </c>
    </row>
    <row r="170" spans="1:21" s="29" customFormat="1" ht="60">
      <c r="A170" s="91">
        <v>114</v>
      </c>
      <c r="B170" s="94" t="s">
        <v>50</v>
      </c>
      <c r="C170" s="93">
        <v>1965</v>
      </c>
      <c r="D170" s="93"/>
      <c r="E170" s="93" t="s">
        <v>61</v>
      </c>
      <c r="F170" s="93">
        <v>2</v>
      </c>
      <c r="G170" s="93">
        <v>2</v>
      </c>
      <c r="H170" s="96">
        <v>366</v>
      </c>
      <c r="I170" s="96">
        <v>366</v>
      </c>
      <c r="J170" s="96">
        <v>265.4</v>
      </c>
      <c r="K170" s="93">
        <v>20</v>
      </c>
      <c r="L170" s="93" t="s">
        <v>132</v>
      </c>
      <c r="M170" s="96">
        <f t="shared" si="18"/>
        <v>254335.57</v>
      </c>
      <c r="N170" s="96">
        <v>3323.32</v>
      </c>
      <c r="O170" s="96">
        <v>2484.97</v>
      </c>
      <c r="P170" s="96">
        <v>9650.69</v>
      </c>
      <c r="Q170" s="96">
        <v>238876.59</v>
      </c>
      <c r="R170" s="96">
        <f t="shared" si="19"/>
        <v>694.9059289617486</v>
      </c>
      <c r="S170" s="96">
        <v>14047.81</v>
      </c>
      <c r="T170" s="93" t="s">
        <v>874</v>
      </c>
      <c r="U170" s="97">
        <v>5.5</v>
      </c>
    </row>
    <row r="171" spans="1:21" s="29" customFormat="1" ht="45">
      <c r="A171" s="91">
        <v>115</v>
      </c>
      <c r="B171" s="94" t="s">
        <v>51</v>
      </c>
      <c r="C171" s="93">
        <v>1979</v>
      </c>
      <c r="D171" s="93"/>
      <c r="E171" s="93" t="s">
        <v>61</v>
      </c>
      <c r="F171" s="93">
        <v>2</v>
      </c>
      <c r="G171" s="93">
        <v>4</v>
      </c>
      <c r="H171" s="96">
        <v>235.51</v>
      </c>
      <c r="I171" s="96">
        <v>235.51</v>
      </c>
      <c r="J171" s="96">
        <v>235.51</v>
      </c>
      <c r="K171" s="93">
        <v>9</v>
      </c>
      <c r="L171" s="93" t="s">
        <v>872</v>
      </c>
      <c r="M171" s="96">
        <f t="shared" si="18"/>
        <v>91090.72</v>
      </c>
      <c r="N171" s="96">
        <v>1190.48</v>
      </c>
      <c r="O171" s="96">
        <v>889.86</v>
      </c>
      <c r="P171" s="96">
        <v>3456.69</v>
      </c>
      <c r="Q171" s="96">
        <v>85553.69</v>
      </c>
      <c r="R171" s="96">
        <f t="shared" si="19"/>
        <v>386.78068871810115</v>
      </c>
      <c r="S171" s="96">
        <v>14047.81</v>
      </c>
      <c r="T171" s="93" t="s">
        <v>874</v>
      </c>
      <c r="U171" s="97">
        <v>5.5</v>
      </c>
    </row>
    <row r="172" spans="1:21" s="29" customFormat="1" ht="90">
      <c r="A172" s="91">
        <v>116</v>
      </c>
      <c r="B172" s="94" t="s">
        <v>52</v>
      </c>
      <c r="C172" s="93">
        <v>1972</v>
      </c>
      <c r="D172" s="93"/>
      <c r="E172" s="93" t="s">
        <v>61</v>
      </c>
      <c r="F172" s="93">
        <v>2</v>
      </c>
      <c r="G172" s="93">
        <v>2</v>
      </c>
      <c r="H172" s="96">
        <v>545</v>
      </c>
      <c r="I172" s="96">
        <v>545</v>
      </c>
      <c r="J172" s="96">
        <v>396</v>
      </c>
      <c r="K172" s="93">
        <v>12</v>
      </c>
      <c r="L172" s="93" t="s">
        <v>178</v>
      </c>
      <c r="M172" s="96">
        <f t="shared" si="18"/>
        <v>411424.57</v>
      </c>
      <c r="N172" s="96">
        <v>5376.46</v>
      </c>
      <c r="O172" s="96">
        <v>4019.94</v>
      </c>
      <c r="P172" s="96">
        <v>15611.47</v>
      </c>
      <c r="Q172" s="96">
        <v>386416.7</v>
      </c>
      <c r="R172" s="96">
        <f t="shared" si="19"/>
        <v>754.9074678899083</v>
      </c>
      <c r="S172" s="96">
        <v>14047.81</v>
      </c>
      <c r="T172" s="93" t="s">
        <v>874</v>
      </c>
      <c r="U172" s="97">
        <v>5.5</v>
      </c>
    </row>
    <row r="173" spans="1:21" s="29" customFormat="1" ht="60">
      <c r="A173" s="91">
        <v>117</v>
      </c>
      <c r="B173" s="94" t="s">
        <v>53</v>
      </c>
      <c r="C173" s="93">
        <v>1972</v>
      </c>
      <c r="D173" s="93"/>
      <c r="E173" s="93" t="s">
        <v>61</v>
      </c>
      <c r="F173" s="93">
        <v>2</v>
      </c>
      <c r="G173" s="93">
        <v>2</v>
      </c>
      <c r="H173" s="96">
        <v>537</v>
      </c>
      <c r="I173" s="96">
        <v>537</v>
      </c>
      <c r="J173" s="96">
        <v>537</v>
      </c>
      <c r="K173" s="93">
        <v>25</v>
      </c>
      <c r="L173" s="93" t="s">
        <v>132</v>
      </c>
      <c r="M173" s="96">
        <f t="shared" si="18"/>
        <v>335105.23</v>
      </c>
      <c r="N173" s="96">
        <v>4379.17</v>
      </c>
      <c r="O173" s="96">
        <v>3273.98</v>
      </c>
      <c r="P173" s="96">
        <v>12715.09</v>
      </c>
      <c r="Q173" s="96">
        <v>314736.99</v>
      </c>
      <c r="R173" s="96">
        <f t="shared" si="19"/>
        <v>624.03208566108</v>
      </c>
      <c r="S173" s="96">
        <v>14047.81</v>
      </c>
      <c r="T173" s="93" t="s">
        <v>874</v>
      </c>
      <c r="U173" s="97">
        <v>5.5</v>
      </c>
    </row>
    <row r="174" spans="1:21" s="29" customFormat="1" ht="32.25" customHeight="1">
      <c r="A174" s="91">
        <v>118</v>
      </c>
      <c r="B174" s="94" t="s">
        <v>54</v>
      </c>
      <c r="C174" s="93">
        <v>1970</v>
      </c>
      <c r="D174" s="93"/>
      <c r="E174" s="93" t="s">
        <v>61</v>
      </c>
      <c r="F174" s="93">
        <v>2</v>
      </c>
      <c r="G174" s="93">
        <v>2</v>
      </c>
      <c r="H174" s="96">
        <v>462</v>
      </c>
      <c r="I174" s="96">
        <v>462</v>
      </c>
      <c r="J174" s="96">
        <v>263</v>
      </c>
      <c r="K174" s="93">
        <v>23</v>
      </c>
      <c r="L174" s="93" t="s">
        <v>679</v>
      </c>
      <c r="M174" s="96">
        <f t="shared" si="18"/>
        <v>106579.43999999999</v>
      </c>
      <c r="N174" s="96">
        <v>1392.52</v>
      </c>
      <c r="O174" s="96">
        <v>1041.5</v>
      </c>
      <c r="P174" s="96">
        <v>4044.63</v>
      </c>
      <c r="Q174" s="96">
        <v>100100.79</v>
      </c>
      <c r="R174" s="96">
        <f t="shared" si="19"/>
        <v>230.69142857142853</v>
      </c>
      <c r="S174" s="96">
        <v>14047.81</v>
      </c>
      <c r="T174" s="93" t="s">
        <v>874</v>
      </c>
      <c r="U174" s="97">
        <v>5.5</v>
      </c>
    </row>
    <row r="175" spans="1:21" s="29" customFormat="1" ht="37.5" customHeight="1">
      <c r="A175" s="91">
        <v>119</v>
      </c>
      <c r="B175" s="94" t="s">
        <v>55</v>
      </c>
      <c r="C175" s="93">
        <v>1968</v>
      </c>
      <c r="D175" s="93"/>
      <c r="E175" s="93" t="s">
        <v>61</v>
      </c>
      <c r="F175" s="93">
        <v>2</v>
      </c>
      <c r="G175" s="93">
        <v>2</v>
      </c>
      <c r="H175" s="96">
        <v>600</v>
      </c>
      <c r="I175" s="96">
        <v>600</v>
      </c>
      <c r="J175" s="96">
        <v>363.46</v>
      </c>
      <c r="K175" s="93">
        <v>27</v>
      </c>
      <c r="L175" s="93" t="s">
        <v>872</v>
      </c>
      <c r="M175" s="96">
        <f t="shared" si="18"/>
        <v>234873.42</v>
      </c>
      <c r="N175" s="96">
        <v>3069.51</v>
      </c>
      <c r="O175" s="96">
        <v>2295.12</v>
      </c>
      <c r="P175" s="96">
        <v>8912.78</v>
      </c>
      <c r="Q175" s="96">
        <v>220596.01</v>
      </c>
      <c r="R175" s="96">
        <f t="shared" si="19"/>
        <v>391.45570000000004</v>
      </c>
      <c r="S175" s="96">
        <v>14047.81</v>
      </c>
      <c r="T175" s="93" t="s">
        <v>874</v>
      </c>
      <c r="U175" s="97">
        <v>5.5</v>
      </c>
    </row>
    <row r="176" spans="1:21" s="29" customFormat="1" ht="45">
      <c r="A176" s="91">
        <v>120</v>
      </c>
      <c r="B176" s="94" t="s">
        <v>56</v>
      </c>
      <c r="C176" s="93">
        <v>1976</v>
      </c>
      <c r="D176" s="93"/>
      <c r="E176" s="93" t="s">
        <v>61</v>
      </c>
      <c r="F176" s="93">
        <v>2</v>
      </c>
      <c r="G176" s="93">
        <v>2</v>
      </c>
      <c r="H176" s="96">
        <v>476</v>
      </c>
      <c r="I176" s="96">
        <v>476</v>
      </c>
      <c r="J176" s="96">
        <v>349.5</v>
      </c>
      <c r="K176" s="93">
        <v>32</v>
      </c>
      <c r="L176" s="95" t="s">
        <v>872</v>
      </c>
      <c r="M176" s="96">
        <f t="shared" si="18"/>
        <v>208009.56</v>
      </c>
      <c r="N176" s="96">
        <v>2718.07</v>
      </c>
      <c r="O176" s="96">
        <v>2032.29</v>
      </c>
      <c r="P176" s="96">
        <v>7892.86</v>
      </c>
      <c r="Q176" s="96">
        <v>195366.34</v>
      </c>
      <c r="R176" s="96">
        <f t="shared" si="19"/>
        <v>436.9948739495798</v>
      </c>
      <c r="S176" s="96">
        <v>14047.81</v>
      </c>
      <c r="T176" s="93" t="s">
        <v>874</v>
      </c>
      <c r="U176" s="97">
        <v>5.5</v>
      </c>
    </row>
    <row r="177" spans="1:21" s="29" customFormat="1" ht="45">
      <c r="A177" s="91">
        <v>121</v>
      </c>
      <c r="B177" s="94" t="s">
        <v>231</v>
      </c>
      <c r="C177" s="93">
        <v>1976</v>
      </c>
      <c r="D177" s="93"/>
      <c r="E177" s="93" t="s">
        <v>61</v>
      </c>
      <c r="F177" s="93">
        <v>2</v>
      </c>
      <c r="G177" s="93">
        <v>2</v>
      </c>
      <c r="H177" s="96">
        <v>832</v>
      </c>
      <c r="I177" s="96">
        <v>832</v>
      </c>
      <c r="J177" s="96">
        <v>746.56</v>
      </c>
      <c r="K177" s="93">
        <v>41</v>
      </c>
      <c r="L177" s="93" t="s">
        <v>872</v>
      </c>
      <c r="M177" s="96">
        <f t="shared" si="18"/>
        <v>291360.09</v>
      </c>
      <c r="N177" s="96">
        <v>3807.49</v>
      </c>
      <c r="O177" s="96">
        <v>2846.7</v>
      </c>
      <c r="P177" s="96">
        <v>11055.39</v>
      </c>
      <c r="Q177" s="96">
        <v>273650.51</v>
      </c>
      <c r="R177" s="96">
        <f t="shared" si="19"/>
        <v>350.19241586538465</v>
      </c>
      <c r="S177" s="96">
        <v>14047.81</v>
      </c>
      <c r="T177" s="93" t="s">
        <v>874</v>
      </c>
      <c r="U177" s="97">
        <v>5.5</v>
      </c>
    </row>
    <row r="178" spans="1:21" s="29" customFormat="1" ht="30" customHeight="1">
      <c r="A178" s="91">
        <v>122</v>
      </c>
      <c r="B178" s="94" t="s">
        <v>57</v>
      </c>
      <c r="C178" s="93">
        <v>1968</v>
      </c>
      <c r="D178" s="93"/>
      <c r="E178" s="93" t="s">
        <v>61</v>
      </c>
      <c r="F178" s="93">
        <v>2</v>
      </c>
      <c r="G178" s="93">
        <v>2</v>
      </c>
      <c r="H178" s="96">
        <v>442</v>
      </c>
      <c r="I178" s="96">
        <v>442</v>
      </c>
      <c r="J178" s="96">
        <v>442</v>
      </c>
      <c r="K178" s="93">
        <v>20</v>
      </c>
      <c r="L178" s="93" t="s">
        <v>872</v>
      </c>
      <c r="M178" s="96">
        <f t="shared" si="18"/>
        <v>200245.15</v>
      </c>
      <c r="N178" s="96">
        <v>2616.59</v>
      </c>
      <c r="O178" s="96">
        <v>1956.36</v>
      </c>
      <c r="P178" s="96">
        <v>7599.37</v>
      </c>
      <c r="Q178" s="96">
        <v>188072.83</v>
      </c>
      <c r="R178" s="96">
        <f t="shared" si="19"/>
        <v>453.0433257918552</v>
      </c>
      <c r="S178" s="96">
        <v>14047.81</v>
      </c>
      <c r="T178" s="93" t="s">
        <v>874</v>
      </c>
      <c r="U178" s="97">
        <v>5.5</v>
      </c>
    </row>
    <row r="179" spans="1:21" s="29" customFormat="1" ht="45">
      <c r="A179" s="91">
        <v>123</v>
      </c>
      <c r="B179" s="94" t="s">
        <v>58</v>
      </c>
      <c r="C179" s="93">
        <v>1973</v>
      </c>
      <c r="D179" s="93"/>
      <c r="E179" s="93" t="s">
        <v>61</v>
      </c>
      <c r="F179" s="93">
        <v>2</v>
      </c>
      <c r="G179" s="93">
        <v>2</v>
      </c>
      <c r="H179" s="96">
        <v>532.8</v>
      </c>
      <c r="I179" s="96">
        <v>532.8</v>
      </c>
      <c r="J179" s="96">
        <v>484.4</v>
      </c>
      <c r="K179" s="93">
        <v>25</v>
      </c>
      <c r="L179" s="93" t="s">
        <v>872</v>
      </c>
      <c r="M179" s="96">
        <f t="shared" si="18"/>
        <v>216598.95</v>
      </c>
      <c r="N179" s="96">
        <v>2830.47</v>
      </c>
      <c r="O179" s="96">
        <v>2115.97</v>
      </c>
      <c r="P179" s="96">
        <v>8219.01</v>
      </c>
      <c r="Q179" s="96">
        <v>203433.5</v>
      </c>
      <c r="R179" s="96">
        <f t="shared" si="19"/>
        <v>406.5295608108109</v>
      </c>
      <c r="S179" s="96">
        <v>14047.81</v>
      </c>
      <c r="T179" s="93" t="s">
        <v>874</v>
      </c>
      <c r="U179" s="97">
        <v>5.5</v>
      </c>
    </row>
    <row r="180" spans="1:21" s="29" customFormat="1" ht="36.75" customHeight="1">
      <c r="A180" s="91">
        <v>124</v>
      </c>
      <c r="B180" s="94" t="s">
        <v>59</v>
      </c>
      <c r="C180" s="93">
        <v>1972</v>
      </c>
      <c r="D180" s="93"/>
      <c r="E180" s="93" t="s">
        <v>61</v>
      </c>
      <c r="F180" s="93">
        <v>2</v>
      </c>
      <c r="G180" s="93">
        <v>2</v>
      </c>
      <c r="H180" s="96">
        <v>406.28</v>
      </c>
      <c r="I180" s="96">
        <v>406.28</v>
      </c>
      <c r="J180" s="96">
        <v>376.28</v>
      </c>
      <c r="K180" s="93">
        <v>20</v>
      </c>
      <c r="L180" s="93" t="s">
        <v>872</v>
      </c>
      <c r="M180" s="96">
        <f t="shared" si="18"/>
        <v>183897.37999999998</v>
      </c>
      <c r="N180" s="96">
        <v>2403.66</v>
      </c>
      <c r="O180" s="96">
        <v>1796.21</v>
      </c>
      <c r="P180" s="96">
        <v>6977.9</v>
      </c>
      <c r="Q180" s="96">
        <v>172719.61</v>
      </c>
      <c r="R180" s="96">
        <f t="shared" si="19"/>
        <v>452.63704834104556</v>
      </c>
      <c r="S180" s="96">
        <v>14047.81</v>
      </c>
      <c r="T180" s="93" t="s">
        <v>874</v>
      </c>
      <c r="U180" s="97">
        <v>5.5</v>
      </c>
    </row>
    <row r="181" spans="1:21" s="29" customFormat="1" ht="65.25" customHeight="1">
      <c r="A181" s="91">
        <v>125</v>
      </c>
      <c r="B181" s="94" t="s">
        <v>60</v>
      </c>
      <c r="C181" s="93">
        <v>1972</v>
      </c>
      <c r="D181" s="93"/>
      <c r="E181" s="93" t="s">
        <v>61</v>
      </c>
      <c r="F181" s="93">
        <v>2</v>
      </c>
      <c r="G181" s="93">
        <v>2</v>
      </c>
      <c r="H181" s="96">
        <v>533.11</v>
      </c>
      <c r="I181" s="96">
        <v>533.11</v>
      </c>
      <c r="J181" s="96">
        <v>417.41</v>
      </c>
      <c r="K181" s="93">
        <v>35</v>
      </c>
      <c r="L181" s="95" t="s">
        <v>114</v>
      </c>
      <c r="M181" s="96">
        <f t="shared" si="18"/>
        <v>410213.77</v>
      </c>
      <c r="N181" s="96">
        <v>5361.29</v>
      </c>
      <c r="O181" s="96">
        <v>4007.75</v>
      </c>
      <c r="P181" s="96">
        <v>15565.53</v>
      </c>
      <c r="Q181" s="96">
        <v>385279.2</v>
      </c>
      <c r="R181" s="96">
        <f t="shared" si="19"/>
        <v>769.4730355836507</v>
      </c>
      <c r="S181" s="96">
        <v>14047.81</v>
      </c>
      <c r="T181" s="93" t="s">
        <v>874</v>
      </c>
      <c r="U181" s="97">
        <v>5.5</v>
      </c>
    </row>
    <row r="182" spans="1:21" s="29" customFormat="1" ht="14.25" customHeight="1">
      <c r="A182" s="135"/>
      <c r="B182" s="136" t="s">
        <v>729</v>
      </c>
      <c r="C182" s="137"/>
      <c r="D182" s="137"/>
      <c r="E182" s="137"/>
      <c r="F182" s="137"/>
      <c r="G182" s="137"/>
      <c r="H182" s="102">
        <f>SUM(H168:H181)</f>
        <v>6967.7</v>
      </c>
      <c r="I182" s="102">
        <f>SUM(I168:I181)</f>
        <v>6967.7</v>
      </c>
      <c r="J182" s="102">
        <f>SUM(J168:J181)</f>
        <v>5560.849999999999</v>
      </c>
      <c r="K182" s="104">
        <f>SUM(K168:K181)</f>
        <v>348</v>
      </c>
      <c r="L182" s="102"/>
      <c r="M182" s="102">
        <f>SUM(M168:M181)</f>
        <v>3704198.9</v>
      </c>
      <c r="N182" s="102">
        <f>SUM(N168:N181)</f>
        <v>48406.36000000001</v>
      </c>
      <c r="O182" s="102">
        <f>SUM(O168:O181)</f>
        <v>36190.83</v>
      </c>
      <c r="P182" s="102">
        <f>SUM(P168:P181)</f>
        <v>140557.2</v>
      </c>
      <c r="Q182" s="102">
        <f>SUM(Q168:Q181)</f>
        <v>3479044.5100000002</v>
      </c>
      <c r="R182" s="102">
        <f t="shared" si="19"/>
        <v>531.6243380168492</v>
      </c>
      <c r="S182" s="137"/>
      <c r="T182" s="137"/>
      <c r="U182" s="138"/>
    </row>
    <row r="183" spans="1:21" s="29" customFormat="1" ht="15.75" customHeight="1">
      <c r="A183" s="156" t="s">
        <v>849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</row>
    <row r="184" spans="1:21" s="29" customFormat="1" ht="28.5" customHeight="1">
      <c r="A184" s="91">
        <v>126</v>
      </c>
      <c r="B184" s="92" t="s">
        <v>159</v>
      </c>
      <c r="C184" s="93">
        <v>1989</v>
      </c>
      <c r="D184" s="93"/>
      <c r="E184" s="93" t="s">
        <v>869</v>
      </c>
      <c r="F184" s="93">
        <v>2</v>
      </c>
      <c r="G184" s="93">
        <v>3</v>
      </c>
      <c r="H184" s="96">
        <v>986.1</v>
      </c>
      <c r="I184" s="96">
        <v>700.6</v>
      </c>
      <c r="J184" s="96">
        <v>128.1</v>
      </c>
      <c r="K184" s="93">
        <v>44</v>
      </c>
      <c r="L184" s="93" t="s">
        <v>872</v>
      </c>
      <c r="M184" s="96">
        <f>N184+O184+P184+Q184</f>
        <v>325013.04</v>
      </c>
      <c r="N184" s="96">
        <v>4662.04</v>
      </c>
      <c r="O184" s="96">
        <v>3485.98</v>
      </c>
      <c r="P184" s="96">
        <v>27074.35</v>
      </c>
      <c r="Q184" s="96">
        <v>289790.67</v>
      </c>
      <c r="R184" s="96">
        <f>M184/I184</f>
        <v>463.90670853554093</v>
      </c>
      <c r="S184" s="96">
        <v>14047.81</v>
      </c>
      <c r="T184" s="93" t="s">
        <v>874</v>
      </c>
      <c r="U184" s="97">
        <v>5.5</v>
      </c>
    </row>
    <row r="185" spans="1:21" s="29" customFormat="1" ht="48.75" customHeight="1">
      <c r="A185" s="91">
        <v>127</v>
      </c>
      <c r="B185" s="92" t="s">
        <v>400</v>
      </c>
      <c r="C185" s="93">
        <v>1977</v>
      </c>
      <c r="D185" s="93">
        <v>2009</v>
      </c>
      <c r="E185" s="93" t="s">
        <v>869</v>
      </c>
      <c r="F185" s="93">
        <v>3</v>
      </c>
      <c r="G185" s="93">
        <v>3</v>
      </c>
      <c r="H185" s="96">
        <v>1439.6</v>
      </c>
      <c r="I185" s="96">
        <v>1283.7</v>
      </c>
      <c r="J185" s="96">
        <v>1283.7</v>
      </c>
      <c r="K185" s="93">
        <v>53</v>
      </c>
      <c r="L185" s="93" t="s">
        <v>63</v>
      </c>
      <c r="M185" s="96">
        <f>N185+O185+P185+Q185</f>
        <v>327257.19</v>
      </c>
      <c r="N185" s="96">
        <v>4693.81</v>
      </c>
      <c r="O185" s="96">
        <v>3509.98</v>
      </c>
      <c r="P185" s="96">
        <v>27260.78</v>
      </c>
      <c r="Q185" s="96">
        <v>291792.62</v>
      </c>
      <c r="R185" s="96">
        <f>M185/I185</f>
        <v>254.93276466464127</v>
      </c>
      <c r="S185" s="96">
        <v>14047.81</v>
      </c>
      <c r="T185" s="93" t="s">
        <v>874</v>
      </c>
      <c r="U185" s="97">
        <v>5.5</v>
      </c>
    </row>
    <row r="186" spans="1:21" s="29" customFormat="1" ht="29.25" customHeight="1">
      <c r="A186" s="91">
        <v>128</v>
      </c>
      <c r="B186" s="94" t="s">
        <v>665</v>
      </c>
      <c r="C186" s="93">
        <v>1991</v>
      </c>
      <c r="D186" s="93"/>
      <c r="E186" s="93" t="s">
        <v>869</v>
      </c>
      <c r="F186" s="93">
        <v>2</v>
      </c>
      <c r="G186" s="93">
        <v>3</v>
      </c>
      <c r="H186" s="96">
        <v>968.7</v>
      </c>
      <c r="I186" s="96">
        <v>872.4</v>
      </c>
      <c r="J186" s="96">
        <v>872.4</v>
      </c>
      <c r="K186" s="93">
        <v>43</v>
      </c>
      <c r="L186" s="93" t="s">
        <v>872</v>
      </c>
      <c r="M186" s="96">
        <f>N186+O186+P186+Q186</f>
        <v>325018.76999999996</v>
      </c>
      <c r="N186" s="96">
        <v>4662.12</v>
      </c>
      <c r="O186" s="96">
        <v>3485.07</v>
      </c>
      <c r="P186" s="96">
        <v>27073.86</v>
      </c>
      <c r="Q186" s="96">
        <v>289797.72</v>
      </c>
      <c r="R186" s="96">
        <f>M186/I186</f>
        <v>372.55704951856944</v>
      </c>
      <c r="S186" s="96">
        <v>14047.81</v>
      </c>
      <c r="T186" s="93" t="s">
        <v>874</v>
      </c>
      <c r="U186" s="97">
        <v>5.5</v>
      </c>
    </row>
    <row r="187" spans="1:21" s="29" customFormat="1" ht="14.25" customHeight="1">
      <c r="A187" s="139"/>
      <c r="B187" s="114" t="s">
        <v>864</v>
      </c>
      <c r="C187" s="101"/>
      <c r="D187" s="101"/>
      <c r="E187" s="101"/>
      <c r="F187" s="101"/>
      <c r="G187" s="101"/>
      <c r="H187" s="102">
        <f>SUM(H184:H186)</f>
        <v>3394.3999999999996</v>
      </c>
      <c r="I187" s="102">
        <f>SUM(I184:I186)</f>
        <v>2856.7000000000003</v>
      </c>
      <c r="J187" s="102">
        <f>SUM(J184:J186)</f>
        <v>2284.2</v>
      </c>
      <c r="K187" s="104">
        <f>SUM(K184:K186)</f>
        <v>140</v>
      </c>
      <c r="L187" s="101"/>
      <c r="M187" s="102">
        <f>SUM(M184:M186)</f>
        <v>977289</v>
      </c>
      <c r="N187" s="102">
        <f>SUM(N184:N186)</f>
        <v>14017.970000000001</v>
      </c>
      <c r="O187" s="102">
        <f>SUM(O184:O186)</f>
        <v>10481.03</v>
      </c>
      <c r="P187" s="102">
        <f>SUM(P184:P186)</f>
        <v>81408.98999999999</v>
      </c>
      <c r="Q187" s="102">
        <f>SUM(Q184:Q186)</f>
        <v>871381.01</v>
      </c>
      <c r="R187" s="102">
        <f>M187/I187</f>
        <v>342.1041761473028</v>
      </c>
      <c r="S187" s="101"/>
      <c r="T187" s="101"/>
      <c r="U187" s="117"/>
    </row>
    <row r="188" spans="1:21" s="29" customFormat="1" ht="14.25" customHeight="1">
      <c r="A188" s="156" t="s">
        <v>846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</row>
    <row r="189" spans="1:21" s="29" customFormat="1" ht="27.75" customHeight="1">
      <c r="A189" s="91">
        <v>129</v>
      </c>
      <c r="B189" s="94" t="s">
        <v>86</v>
      </c>
      <c r="C189" s="93">
        <v>1970</v>
      </c>
      <c r="D189" s="93">
        <v>2009</v>
      </c>
      <c r="E189" s="93" t="s">
        <v>869</v>
      </c>
      <c r="F189" s="93">
        <v>2</v>
      </c>
      <c r="G189" s="93">
        <v>2</v>
      </c>
      <c r="H189" s="96">
        <v>744.9</v>
      </c>
      <c r="I189" s="96">
        <v>694.8</v>
      </c>
      <c r="J189" s="96">
        <v>694.8</v>
      </c>
      <c r="K189" s="93">
        <v>25</v>
      </c>
      <c r="L189" s="93" t="s">
        <v>872</v>
      </c>
      <c r="M189" s="96">
        <f>N189+O189+P189+Q189</f>
        <v>230210.13999999998</v>
      </c>
      <c r="N189" s="96">
        <v>2344.45</v>
      </c>
      <c r="O189" s="96">
        <v>1752.9</v>
      </c>
      <c r="P189" s="96">
        <v>13614.86</v>
      </c>
      <c r="Q189" s="96">
        <v>212497.93</v>
      </c>
      <c r="R189" s="96">
        <f aca="true" t="shared" si="20" ref="R189:R194">M189/I189</f>
        <v>331.33295912492804</v>
      </c>
      <c r="S189" s="96">
        <v>14047.81</v>
      </c>
      <c r="T189" s="93" t="s">
        <v>874</v>
      </c>
      <c r="U189" s="97">
        <v>5.5</v>
      </c>
    </row>
    <row r="190" spans="1:21" s="29" customFormat="1" ht="29.25" customHeight="1">
      <c r="A190" s="91">
        <v>130</v>
      </c>
      <c r="B190" s="92" t="s">
        <v>160</v>
      </c>
      <c r="C190" s="93">
        <v>1973</v>
      </c>
      <c r="D190" s="93">
        <v>2009</v>
      </c>
      <c r="E190" s="93" t="s">
        <v>869</v>
      </c>
      <c r="F190" s="93">
        <v>2</v>
      </c>
      <c r="G190" s="93">
        <v>2</v>
      </c>
      <c r="H190" s="96">
        <v>764.3</v>
      </c>
      <c r="I190" s="96">
        <v>711.2</v>
      </c>
      <c r="J190" s="96">
        <v>575.9</v>
      </c>
      <c r="K190" s="93">
        <v>29</v>
      </c>
      <c r="L190" s="93" t="s">
        <v>872</v>
      </c>
      <c r="M190" s="96">
        <f>N190+O190+P190+Q190</f>
        <v>227537.75</v>
      </c>
      <c r="N190" s="96">
        <v>2317.23</v>
      </c>
      <c r="O190" s="96">
        <v>1732.69</v>
      </c>
      <c r="P190" s="96">
        <v>13456.9</v>
      </c>
      <c r="Q190" s="96">
        <v>210030.93</v>
      </c>
      <c r="R190" s="96">
        <f t="shared" si="20"/>
        <v>319.9349690663667</v>
      </c>
      <c r="S190" s="96">
        <v>14047.81</v>
      </c>
      <c r="T190" s="93" t="s">
        <v>874</v>
      </c>
      <c r="U190" s="97">
        <v>5.5</v>
      </c>
    </row>
    <row r="191" spans="1:21" s="29" customFormat="1" ht="31.5" customHeight="1">
      <c r="A191" s="91">
        <v>131</v>
      </c>
      <c r="B191" s="92" t="s">
        <v>161</v>
      </c>
      <c r="C191" s="93">
        <v>1974</v>
      </c>
      <c r="D191" s="93">
        <v>2009</v>
      </c>
      <c r="E191" s="93" t="s">
        <v>869</v>
      </c>
      <c r="F191" s="93">
        <v>2</v>
      </c>
      <c r="G191" s="93">
        <v>2</v>
      </c>
      <c r="H191" s="96">
        <v>979.85</v>
      </c>
      <c r="I191" s="96">
        <v>709.55</v>
      </c>
      <c r="J191" s="96">
        <v>709.55</v>
      </c>
      <c r="K191" s="93">
        <v>40</v>
      </c>
      <c r="L191" s="93" t="s">
        <v>872</v>
      </c>
      <c r="M191" s="96">
        <f>N191+O191+P191+Q191</f>
        <v>227829.47999999998</v>
      </c>
      <c r="N191" s="96">
        <v>2320.5</v>
      </c>
      <c r="O191" s="96">
        <v>1734.46</v>
      </c>
      <c r="P191" s="96">
        <v>13474.84</v>
      </c>
      <c r="Q191" s="96">
        <v>210299.68</v>
      </c>
      <c r="R191" s="96">
        <f t="shared" si="20"/>
        <v>321.0900993587485</v>
      </c>
      <c r="S191" s="96">
        <v>14047.81</v>
      </c>
      <c r="T191" s="93" t="s">
        <v>874</v>
      </c>
      <c r="U191" s="97">
        <v>5.5</v>
      </c>
    </row>
    <row r="192" spans="1:21" s="29" customFormat="1" ht="29.25" customHeight="1">
      <c r="A192" s="91">
        <v>132</v>
      </c>
      <c r="B192" s="92" t="s">
        <v>162</v>
      </c>
      <c r="C192" s="93">
        <v>1981</v>
      </c>
      <c r="D192" s="93">
        <v>2013</v>
      </c>
      <c r="E192" s="93" t="s">
        <v>869</v>
      </c>
      <c r="F192" s="93">
        <v>2</v>
      </c>
      <c r="G192" s="93">
        <v>3</v>
      </c>
      <c r="H192" s="96">
        <v>1301.5</v>
      </c>
      <c r="I192" s="96">
        <v>911.5</v>
      </c>
      <c r="J192" s="96">
        <v>753</v>
      </c>
      <c r="K192" s="93">
        <v>36</v>
      </c>
      <c r="L192" s="93" t="s">
        <v>872</v>
      </c>
      <c r="M192" s="96">
        <f>N192+O192+P192+Q192</f>
        <v>357838.95999999996</v>
      </c>
      <c r="N192" s="96">
        <v>3644.22</v>
      </c>
      <c r="O192" s="96">
        <v>2724.78</v>
      </c>
      <c r="P192" s="96">
        <v>21162.85</v>
      </c>
      <c r="Q192" s="96">
        <v>330307.11</v>
      </c>
      <c r="R192" s="96">
        <f t="shared" si="20"/>
        <v>392.5825123422929</v>
      </c>
      <c r="S192" s="96">
        <v>14047.81</v>
      </c>
      <c r="T192" s="93" t="s">
        <v>874</v>
      </c>
      <c r="U192" s="97">
        <v>5.5</v>
      </c>
    </row>
    <row r="193" spans="1:21" s="29" customFormat="1" ht="29.25" customHeight="1">
      <c r="A193" s="91">
        <v>133</v>
      </c>
      <c r="B193" s="92" t="s">
        <v>163</v>
      </c>
      <c r="C193" s="93">
        <v>1982</v>
      </c>
      <c r="D193" s="93">
        <v>2013</v>
      </c>
      <c r="E193" s="93" t="s">
        <v>85</v>
      </c>
      <c r="F193" s="93">
        <v>2</v>
      </c>
      <c r="G193" s="93">
        <v>3</v>
      </c>
      <c r="H193" s="96">
        <v>1418.8</v>
      </c>
      <c r="I193" s="96">
        <v>829.8</v>
      </c>
      <c r="J193" s="96">
        <v>829.8</v>
      </c>
      <c r="K193" s="93">
        <v>43</v>
      </c>
      <c r="L193" s="93" t="s">
        <v>872</v>
      </c>
      <c r="M193" s="96">
        <f>N193+O193+P193+Q193</f>
        <v>295386.87</v>
      </c>
      <c r="N193" s="96">
        <v>3007.85</v>
      </c>
      <c r="O193" s="96">
        <v>2248.46</v>
      </c>
      <c r="P193" s="96">
        <v>17469.62</v>
      </c>
      <c r="Q193" s="96">
        <v>272660.94</v>
      </c>
      <c r="R193" s="96">
        <f t="shared" si="20"/>
        <v>355.973571945047</v>
      </c>
      <c r="S193" s="96">
        <v>14047.81</v>
      </c>
      <c r="T193" s="93" t="s">
        <v>874</v>
      </c>
      <c r="U193" s="97">
        <v>5.5</v>
      </c>
    </row>
    <row r="194" spans="1:21" s="29" customFormat="1" ht="15" customHeight="1">
      <c r="A194" s="91"/>
      <c r="B194" s="114" t="s">
        <v>94</v>
      </c>
      <c r="C194" s="101" t="s">
        <v>825</v>
      </c>
      <c r="D194" s="101" t="s">
        <v>825</v>
      </c>
      <c r="E194" s="101" t="s">
        <v>825</v>
      </c>
      <c r="F194" s="101" t="s">
        <v>825</v>
      </c>
      <c r="G194" s="101" t="s">
        <v>825</v>
      </c>
      <c r="H194" s="102">
        <f>SUM(H189:H193)</f>
        <v>5209.349999999999</v>
      </c>
      <c r="I194" s="102">
        <f>SUM(I189:I193)</f>
        <v>3856.8500000000004</v>
      </c>
      <c r="J194" s="102">
        <f>SUM(J189:J193)</f>
        <v>3563.05</v>
      </c>
      <c r="K194" s="104">
        <f>SUM(K189:K193)</f>
        <v>173</v>
      </c>
      <c r="L194" s="102"/>
      <c r="M194" s="102">
        <f>SUM(M189:M193)</f>
        <v>1338803.2</v>
      </c>
      <c r="N194" s="102">
        <f>SUM(N189:N193)</f>
        <v>13634.25</v>
      </c>
      <c r="O194" s="102">
        <f>SUM(O189:O193)</f>
        <v>10193.29</v>
      </c>
      <c r="P194" s="102">
        <f>SUM(P189:P193)</f>
        <v>79179.07</v>
      </c>
      <c r="Q194" s="102">
        <f>SUM(Q189:Q193)</f>
        <v>1235796.59</v>
      </c>
      <c r="R194" s="102">
        <f t="shared" si="20"/>
        <v>347.1234815976768</v>
      </c>
      <c r="S194" s="102"/>
      <c r="T194" s="103"/>
      <c r="U194" s="112"/>
    </row>
    <row r="195" spans="1:21" s="29" customFormat="1" ht="18" customHeight="1">
      <c r="A195" s="156" t="s">
        <v>853</v>
      </c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</row>
    <row r="196" spans="1:21" s="29" customFormat="1" ht="57" customHeight="1">
      <c r="A196" s="91">
        <v>134</v>
      </c>
      <c r="B196" s="92" t="s">
        <v>572</v>
      </c>
      <c r="C196" s="93">
        <v>1962</v>
      </c>
      <c r="D196" s="93"/>
      <c r="E196" s="93" t="s">
        <v>869</v>
      </c>
      <c r="F196" s="93">
        <v>3</v>
      </c>
      <c r="G196" s="93">
        <v>2</v>
      </c>
      <c r="H196" s="96">
        <v>958.29</v>
      </c>
      <c r="I196" s="93">
        <v>958.29</v>
      </c>
      <c r="J196" s="93">
        <f>I196</f>
        <v>958.29</v>
      </c>
      <c r="K196" s="93">
        <v>27</v>
      </c>
      <c r="L196" s="93" t="s">
        <v>522</v>
      </c>
      <c r="M196" s="96">
        <f>N196+O196+P196+Q196</f>
        <v>251231.61</v>
      </c>
      <c r="N196" s="96">
        <v>2305.96</v>
      </c>
      <c r="O196" s="96">
        <v>1723.89</v>
      </c>
      <c r="P196" s="96">
        <v>1311.08</v>
      </c>
      <c r="Q196" s="96">
        <v>245890.68</v>
      </c>
      <c r="R196" s="96">
        <f>M196/I196</f>
        <v>262.1665779670037</v>
      </c>
      <c r="S196" s="96">
        <v>14047.81</v>
      </c>
      <c r="T196" s="93" t="s">
        <v>874</v>
      </c>
      <c r="U196" s="97">
        <v>5.5</v>
      </c>
    </row>
    <row r="197" spans="1:21" s="29" customFormat="1" ht="42" customHeight="1">
      <c r="A197" s="91">
        <v>135</v>
      </c>
      <c r="B197" s="92" t="s">
        <v>904</v>
      </c>
      <c r="C197" s="93">
        <v>1958</v>
      </c>
      <c r="D197" s="93">
        <v>2008</v>
      </c>
      <c r="E197" s="93" t="s">
        <v>869</v>
      </c>
      <c r="F197" s="93">
        <v>2</v>
      </c>
      <c r="G197" s="93">
        <v>2</v>
      </c>
      <c r="H197" s="96">
        <v>627</v>
      </c>
      <c r="I197" s="93">
        <v>616.82</v>
      </c>
      <c r="J197" s="93">
        <f aca="true" t="shared" si="21" ref="J197:J222">I197</f>
        <v>616.82</v>
      </c>
      <c r="K197" s="93">
        <v>28</v>
      </c>
      <c r="L197" s="140" t="s">
        <v>183</v>
      </c>
      <c r="M197" s="96">
        <f aca="true" t="shared" si="22" ref="M197:M222">N197+O197+P197+Q197</f>
        <v>158286.63</v>
      </c>
      <c r="N197" s="96">
        <v>1452.63</v>
      </c>
      <c r="O197" s="96">
        <v>1086.35</v>
      </c>
      <c r="P197" s="96">
        <v>825.94</v>
      </c>
      <c r="Q197" s="96">
        <v>154921.71</v>
      </c>
      <c r="R197" s="96">
        <f aca="true" t="shared" si="23" ref="R197:R223">M197/I197</f>
        <v>256.6172140981161</v>
      </c>
      <c r="S197" s="96">
        <v>14047.81</v>
      </c>
      <c r="T197" s="93" t="s">
        <v>874</v>
      </c>
      <c r="U197" s="97">
        <v>5.5</v>
      </c>
    </row>
    <row r="198" spans="1:21" s="29" customFormat="1" ht="45">
      <c r="A198" s="91">
        <v>136</v>
      </c>
      <c r="B198" s="92" t="s">
        <v>401</v>
      </c>
      <c r="C198" s="93">
        <v>1958</v>
      </c>
      <c r="D198" s="93">
        <v>2008</v>
      </c>
      <c r="E198" s="93" t="s">
        <v>869</v>
      </c>
      <c r="F198" s="93">
        <v>2</v>
      </c>
      <c r="G198" s="93">
        <v>2</v>
      </c>
      <c r="H198" s="96">
        <v>602.58</v>
      </c>
      <c r="I198" s="93">
        <v>580.24</v>
      </c>
      <c r="J198" s="93">
        <f t="shared" si="21"/>
        <v>580.24</v>
      </c>
      <c r="K198" s="93">
        <v>21</v>
      </c>
      <c r="L198" s="93" t="s">
        <v>523</v>
      </c>
      <c r="M198" s="96">
        <f t="shared" si="22"/>
        <v>219201.11</v>
      </c>
      <c r="N198" s="96">
        <v>2011.77</v>
      </c>
      <c r="O198" s="96">
        <v>1504.1</v>
      </c>
      <c r="P198" s="96">
        <v>1143.74</v>
      </c>
      <c r="Q198" s="96">
        <v>214541.5</v>
      </c>
      <c r="R198" s="96">
        <f t="shared" si="23"/>
        <v>377.7766269130015</v>
      </c>
      <c r="S198" s="96">
        <v>14047.81</v>
      </c>
      <c r="T198" s="93" t="s">
        <v>874</v>
      </c>
      <c r="U198" s="97">
        <v>5.5</v>
      </c>
    </row>
    <row r="199" spans="1:21" s="29" customFormat="1" ht="67.5" customHeight="1">
      <c r="A199" s="91">
        <v>137</v>
      </c>
      <c r="B199" s="92" t="s">
        <v>164</v>
      </c>
      <c r="C199" s="93">
        <v>1969</v>
      </c>
      <c r="D199" s="93">
        <v>2009</v>
      </c>
      <c r="E199" s="93" t="s">
        <v>869</v>
      </c>
      <c r="F199" s="93">
        <v>5</v>
      </c>
      <c r="G199" s="93">
        <v>4</v>
      </c>
      <c r="H199" s="96">
        <v>3260.05</v>
      </c>
      <c r="I199" s="93">
        <v>3260.05</v>
      </c>
      <c r="J199" s="93">
        <f t="shared" si="21"/>
        <v>3260.05</v>
      </c>
      <c r="K199" s="93">
        <v>128</v>
      </c>
      <c r="L199" s="93" t="s">
        <v>518</v>
      </c>
      <c r="M199" s="96">
        <f t="shared" si="22"/>
        <v>762577.1900000001</v>
      </c>
      <c r="N199" s="96">
        <v>6999.18</v>
      </c>
      <c r="O199" s="96">
        <v>5232.76</v>
      </c>
      <c r="P199" s="96">
        <v>3979.73</v>
      </c>
      <c r="Q199" s="96">
        <v>746365.52</v>
      </c>
      <c r="R199" s="96">
        <f t="shared" si="23"/>
        <v>233.91579577000354</v>
      </c>
      <c r="S199" s="96">
        <v>14047.81</v>
      </c>
      <c r="T199" s="93" t="s">
        <v>874</v>
      </c>
      <c r="U199" s="97">
        <v>5.5</v>
      </c>
    </row>
    <row r="200" spans="1:21" s="29" customFormat="1" ht="76.5" customHeight="1">
      <c r="A200" s="91">
        <v>138</v>
      </c>
      <c r="B200" s="92" t="s">
        <v>289</v>
      </c>
      <c r="C200" s="93">
        <v>1963</v>
      </c>
      <c r="D200" s="93">
        <v>2009</v>
      </c>
      <c r="E200" s="93" t="s">
        <v>869</v>
      </c>
      <c r="F200" s="93">
        <v>4</v>
      </c>
      <c r="G200" s="93">
        <v>2</v>
      </c>
      <c r="H200" s="96">
        <v>1237.37</v>
      </c>
      <c r="I200" s="93">
        <v>1237.37</v>
      </c>
      <c r="J200" s="93">
        <f t="shared" si="21"/>
        <v>1237.37</v>
      </c>
      <c r="K200" s="93">
        <v>55</v>
      </c>
      <c r="L200" s="93" t="s">
        <v>524</v>
      </c>
      <c r="M200" s="96">
        <f t="shared" si="22"/>
        <v>764620.5</v>
      </c>
      <c r="N200" s="96">
        <v>7017.99</v>
      </c>
      <c r="O200" s="96">
        <v>5246.84</v>
      </c>
      <c r="P200" s="96">
        <v>3990.82</v>
      </c>
      <c r="Q200" s="96">
        <v>748364.85</v>
      </c>
      <c r="R200" s="96">
        <f t="shared" si="23"/>
        <v>617.9400664312211</v>
      </c>
      <c r="S200" s="96">
        <v>14047.81</v>
      </c>
      <c r="T200" s="93" t="s">
        <v>874</v>
      </c>
      <c r="U200" s="97">
        <v>5.5</v>
      </c>
    </row>
    <row r="201" spans="1:21" s="29" customFormat="1" ht="60">
      <c r="A201" s="91">
        <v>139</v>
      </c>
      <c r="B201" s="92" t="s">
        <v>257</v>
      </c>
      <c r="C201" s="93">
        <v>1963</v>
      </c>
      <c r="D201" s="93">
        <v>2008</v>
      </c>
      <c r="E201" s="93" t="s">
        <v>869</v>
      </c>
      <c r="F201" s="93">
        <v>2</v>
      </c>
      <c r="G201" s="93">
        <v>2</v>
      </c>
      <c r="H201" s="96">
        <v>672.5</v>
      </c>
      <c r="I201" s="96">
        <v>672.5</v>
      </c>
      <c r="J201" s="96">
        <f t="shared" si="21"/>
        <v>672.5</v>
      </c>
      <c r="K201" s="93">
        <v>22</v>
      </c>
      <c r="L201" s="93" t="s">
        <v>544</v>
      </c>
      <c r="M201" s="96">
        <f t="shared" si="22"/>
        <v>348258.87</v>
      </c>
      <c r="N201" s="96">
        <v>3196.46</v>
      </c>
      <c r="O201" s="96">
        <v>2389.56</v>
      </c>
      <c r="P201" s="96">
        <v>1817.3</v>
      </c>
      <c r="Q201" s="96">
        <v>340855.55</v>
      </c>
      <c r="R201" s="96">
        <f t="shared" si="23"/>
        <v>517.8570557620818</v>
      </c>
      <c r="S201" s="96">
        <v>14047.81</v>
      </c>
      <c r="T201" s="93" t="s">
        <v>874</v>
      </c>
      <c r="U201" s="97">
        <v>5.5</v>
      </c>
    </row>
    <row r="202" spans="1:21" s="29" customFormat="1" ht="45.75" customHeight="1">
      <c r="A202" s="91">
        <v>140</v>
      </c>
      <c r="B202" s="92" t="s">
        <v>906</v>
      </c>
      <c r="C202" s="93">
        <v>1963</v>
      </c>
      <c r="D202" s="93">
        <v>2008</v>
      </c>
      <c r="E202" s="93" t="s">
        <v>869</v>
      </c>
      <c r="F202" s="93">
        <v>3</v>
      </c>
      <c r="G202" s="93">
        <v>2</v>
      </c>
      <c r="H202" s="96">
        <v>949.37</v>
      </c>
      <c r="I202" s="93">
        <v>949.37</v>
      </c>
      <c r="J202" s="93">
        <f t="shared" si="21"/>
        <v>949.37</v>
      </c>
      <c r="K202" s="93">
        <v>18</v>
      </c>
      <c r="L202" s="93" t="s">
        <v>179</v>
      </c>
      <c r="M202" s="96">
        <f t="shared" si="22"/>
        <v>196208.65</v>
      </c>
      <c r="N202" s="96">
        <v>1800.95</v>
      </c>
      <c r="O202" s="96">
        <v>1346.67</v>
      </c>
      <c r="P202" s="96">
        <v>1024.07</v>
      </c>
      <c r="Q202" s="96">
        <v>192036.96</v>
      </c>
      <c r="R202" s="96">
        <f t="shared" si="23"/>
        <v>206.67247753773555</v>
      </c>
      <c r="S202" s="96">
        <v>14047.81</v>
      </c>
      <c r="T202" s="93" t="s">
        <v>874</v>
      </c>
      <c r="U202" s="97">
        <v>5.5</v>
      </c>
    </row>
    <row r="203" spans="1:21" s="29" customFormat="1" ht="28.5" customHeight="1">
      <c r="A203" s="91">
        <v>141</v>
      </c>
      <c r="B203" s="92" t="s">
        <v>573</v>
      </c>
      <c r="C203" s="93">
        <v>1963</v>
      </c>
      <c r="D203" s="93"/>
      <c r="E203" s="93" t="s">
        <v>869</v>
      </c>
      <c r="F203" s="93">
        <v>2</v>
      </c>
      <c r="G203" s="93">
        <v>2</v>
      </c>
      <c r="H203" s="96">
        <v>374.62</v>
      </c>
      <c r="I203" s="93">
        <v>374.62</v>
      </c>
      <c r="J203" s="93">
        <f t="shared" si="21"/>
        <v>374.62</v>
      </c>
      <c r="K203" s="93">
        <v>16</v>
      </c>
      <c r="L203" s="93" t="s">
        <v>116</v>
      </c>
      <c r="M203" s="96">
        <f t="shared" si="22"/>
        <v>132484.26</v>
      </c>
      <c r="N203" s="96">
        <v>1216.22</v>
      </c>
      <c r="O203" s="96">
        <v>909.51</v>
      </c>
      <c r="P203" s="96">
        <v>691.53</v>
      </c>
      <c r="Q203" s="96">
        <v>129667</v>
      </c>
      <c r="R203" s="96">
        <f t="shared" si="23"/>
        <v>353.6497250547221</v>
      </c>
      <c r="S203" s="96">
        <v>14047.81</v>
      </c>
      <c r="T203" s="93" t="s">
        <v>874</v>
      </c>
      <c r="U203" s="97">
        <v>5.5</v>
      </c>
    </row>
    <row r="204" spans="1:21" s="29" customFormat="1" ht="31.5" customHeight="1">
      <c r="A204" s="91">
        <v>142</v>
      </c>
      <c r="B204" s="94" t="s">
        <v>258</v>
      </c>
      <c r="C204" s="93">
        <v>1960</v>
      </c>
      <c r="D204" s="93">
        <v>2008</v>
      </c>
      <c r="E204" s="93" t="s">
        <v>869</v>
      </c>
      <c r="F204" s="93">
        <v>4</v>
      </c>
      <c r="G204" s="93">
        <v>2</v>
      </c>
      <c r="H204" s="96">
        <v>1289.39</v>
      </c>
      <c r="I204" s="93">
        <v>1289.39</v>
      </c>
      <c r="J204" s="93">
        <f t="shared" si="21"/>
        <v>1289.39</v>
      </c>
      <c r="K204" s="93">
        <v>46</v>
      </c>
      <c r="L204" s="93" t="s">
        <v>180</v>
      </c>
      <c r="M204" s="96">
        <f t="shared" si="22"/>
        <v>283947.7</v>
      </c>
      <c r="N204" s="96">
        <v>2606.18</v>
      </c>
      <c r="O204" s="96">
        <v>1948.72</v>
      </c>
      <c r="P204" s="96">
        <v>1482.13</v>
      </c>
      <c r="Q204" s="96">
        <v>277910.67</v>
      </c>
      <c r="R204" s="96">
        <f t="shared" si="23"/>
        <v>220.21863051520486</v>
      </c>
      <c r="S204" s="96">
        <v>14047.81</v>
      </c>
      <c r="T204" s="93" t="s">
        <v>874</v>
      </c>
      <c r="U204" s="97">
        <v>5.5</v>
      </c>
    </row>
    <row r="205" spans="1:21" s="29" customFormat="1" ht="91.5" customHeight="1">
      <c r="A205" s="91">
        <v>143</v>
      </c>
      <c r="B205" s="92" t="s">
        <v>742</v>
      </c>
      <c r="C205" s="93">
        <v>1966</v>
      </c>
      <c r="D205" s="93">
        <v>2009</v>
      </c>
      <c r="E205" s="93" t="s">
        <v>869</v>
      </c>
      <c r="F205" s="93">
        <v>2</v>
      </c>
      <c r="G205" s="93">
        <v>2</v>
      </c>
      <c r="H205" s="96">
        <v>761.46</v>
      </c>
      <c r="I205" s="93">
        <v>711.24</v>
      </c>
      <c r="J205" s="93">
        <f t="shared" si="21"/>
        <v>711.24</v>
      </c>
      <c r="K205" s="93">
        <v>20</v>
      </c>
      <c r="L205" s="93" t="s">
        <v>525</v>
      </c>
      <c r="M205" s="96">
        <f t="shared" si="22"/>
        <v>456597.09</v>
      </c>
      <c r="N205" s="96">
        <v>4191.09</v>
      </c>
      <c r="O205" s="96">
        <v>3132.94</v>
      </c>
      <c r="P205" s="96">
        <v>2382.67</v>
      </c>
      <c r="Q205" s="96">
        <v>446890.39</v>
      </c>
      <c r="R205" s="96">
        <f t="shared" si="23"/>
        <v>641.9733001518475</v>
      </c>
      <c r="S205" s="96">
        <v>14047.81</v>
      </c>
      <c r="T205" s="93" t="s">
        <v>874</v>
      </c>
      <c r="U205" s="97">
        <v>5.5</v>
      </c>
    </row>
    <row r="206" spans="1:21" s="29" customFormat="1" ht="31.5" customHeight="1">
      <c r="A206" s="91">
        <v>144</v>
      </c>
      <c r="B206" s="92" t="s">
        <v>574</v>
      </c>
      <c r="C206" s="93">
        <v>1962</v>
      </c>
      <c r="D206" s="93">
        <v>2008</v>
      </c>
      <c r="E206" s="93" t="s">
        <v>869</v>
      </c>
      <c r="F206" s="93">
        <v>4</v>
      </c>
      <c r="G206" s="93">
        <v>2</v>
      </c>
      <c r="H206" s="96">
        <v>1273.93</v>
      </c>
      <c r="I206" s="93">
        <v>1273.93</v>
      </c>
      <c r="J206" s="93">
        <f t="shared" si="21"/>
        <v>1273.93</v>
      </c>
      <c r="K206" s="93">
        <v>45</v>
      </c>
      <c r="L206" s="93" t="s">
        <v>872</v>
      </c>
      <c r="M206" s="96">
        <f t="shared" si="22"/>
        <v>281157.37</v>
      </c>
      <c r="N206" s="96">
        <v>2580.4</v>
      </c>
      <c r="O206" s="96">
        <v>1929.51</v>
      </c>
      <c r="P206" s="96">
        <v>1467.08</v>
      </c>
      <c r="Q206" s="96">
        <v>275180.38</v>
      </c>
      <c r="R206" s="96">
        <f t="shared" si="23"/>
        <v>220.70079988696395</v>
      </c>
      <c r="S206" s="96">
        <v>14047.81</v>
      </c>
      <c r="T206" s="93" t="s">
        <v>874</v>
      </c>
      <c r="U206" s="97">
        <v>5.5</v>
      </c>
    </row>
    <row r="207" spans="1:21" s="29" customFormat="1" ht="45">
      <c r="A207" s="91">
        <v>145</v>
      </c>
      <c r="B207" s="92" t="s">
        <v>907</v>
      </c>
      <c r="C207" s="93">
        <v>1962</v>
      </c>
      <c r="D207" s="93">
        <v>2008</v>
      </c>
      <c r="E207" s="93" t="s">
        <v>869</v>
      </c>
      <c r="F207" s="93">
        <v>3</v>
      </c>
      <c r="G207" s="93">
        <v>2</v>
      </c>
      <c r="H207" s="96">
        <v>938.7</v>
      </c>
      <c r="I207" s="96">
        <v>938.7</v>
      </c>
      <c r="J207" s="96">
        <f t="shared" si="21"/>
        <v>938.7</v>
      </c>
      <c r="K207" s="93">
        <v>36</v>
      </c>
      <c r="L207" s="93" t="s">
        <v>180</v>
      </c>
      <c r="M207" s="96">
        <f t="shared" si="22"/>
        <v>268250.02</v>
      </c>
      <c r="N207" s="96">
        <v>2461.7</v>
      </c>
      <c r="O207" s="96">
        <v>1840.56</v>
      </c>
      <c r="P207" s="96">
        <v>1399.58</v>
      </c>
      <c r="Q207" s="96">
        <v>262548.18</v>
      </c>
      <c r="R207" s="96">
        <f t="shared" si="23"/>
        <v>285.7675721742836</v>
      </c>
      <c r="S207" s="96">
        <v>14047.81</v>
      </c>
      <c r="T207" s="93" t="s">
        <v>874</v>
      </c>
      <c r="U207" s="97">
        <v>5.5</v>
      </c>
    </row>
    <row r="208" spans="1:21" s="29" customFormat="1" ht="30" customHeight="1">
      <c r="A208" s="91">
        <v>146</v>
      </c>
      <c r="B208" s="92" t="s">
        <v>575</v>
      </c>
      <c r="C208" s="93">
        <v>1967</v>
      </c>
      <c r="D208" s="93"/>
      <c r="E208" s="93" t="s">
        <v>869</v>
      </c>
      <c r="F208" s="93">
        <v>2</v>
      </c>
      <c r="G208" s="93">
        <v>2</v>
      </c>
      <c r="H208" s="96">
        <v>365.72</v>
      </c>
      <c r="I208" s="93">
        <v>365.72</v>
      </c>
      <c r="J208" s="93">
        <f t="shared" si="21"/>
        <v>365.72</v>
      </c>
      <c r="K208" s="93">
        <v>17</v>
      </c>
      <c r="L208" s="93" t="s">
        <v>181</v>
      </c>
      <c r="M208" s="96">
        <f t="shared" si="22"/>
        <v>142251.22</v>
      </c>
      <c r="N208" s="96">
        <v>1306.01</v>
      </c>
      <c r="O208" s="96">
        <v>976.52</v>
      </c>
      <c r="P208" s="96">
        <v>742.6</v>
      </c>
      <c r="Q208" s="96">
        <v>139226.09</v>
      </c>
      <c r="R208" s="96">
        <f t="shared" si="23"/>
        <v>388.9621021546538</v>
      </c>
      <c r="S208" s="96">
        <v>14047.81</v>
      </c>
      <c r="T208" s="93" t="s">
        <v>874</v>
      </c>
      <c r="U208" s="97">
        <v>5.5</v>
      </c>
    </row>
    <row r="209" spans="1:21" s="29" customFormat="1" ht="30.75" customHeight="1">
      <c r="A209" s="91">
        <v>147</v>
      </c>
      <c r="B209" s="92" t="s">
        <v>908</v>
      </c>
      <c r="C209" s="93">
        <v>1963</v>
      </c>
      <c r="D209" s="93">
        <v>2012</v>
      </c>
      <c r="E209" s="93" t="s">
        <v>869</v>
      </c>
      <c r="F209" s="93">
        <v>4</v>
      </c>
      <c r="G209" s="93">
        <v>3</v>
      </c>
      <c r="H209" s="96">
        <v>2325.4</v>
      </c>
      <c r="I209" s="93">
        <v>2263.32</v>
      </c>
      <c r="J209" s="93">
        <f t="shared" si="21"/>
        <v>2263.32</v>
      </c>
      <c r="K209" s="93">
        <v>82</v>
      </c>
      <c r="L209" s="93" t="s">
        <v>182</v>
      </c>
      <c r="M209" s="96">
        <f t="shared" si="22"/>
        <v>407346.08999999997</v>
      </c>
      <c r="N209" s="96">
        <v>3738.84</v>
      </c>
      <c r="O209" s="96">
        <v>2795.34</v>
      </c>
      <c r="P209" s="96">
        <v>2125.87</v>
      </c>
      <c r="Q209" s="96">
        <v>398686.04</v>
      </c>
      <c r="R209" s="96">
        <f t="shared" si="23"/>
        <v>179.97724139759288</v>
      </c>
      <c r="S209" s="96">
        <v>14047.81</v>
      </c>
      <c r="T209" s="93" t="s">
        <v>874</v>
      </c>
      <c r="U209" s="97">
        <v>5.5</v>
      </c>
    </row>
    <row r="210" spans="1:21" s="29" customFormat="1" ht="30" customHeight="1">
      <c r="A210" s="91">
        <v>148</v>
      </c>
      <c r="B210" s="92" t="s">
        <v>577</v>
      </c>
      <c r="C210" s="93">
        <v>1963</v>
      </c>
      <c r="D210" s="93">
        <v>2009</v>
      </c>
      <c r="E210" s="93" t="s">
        <v>869</v>
      </c>
      <c r="F210" s="93">
        <v>4</v>
      </c>
      <c r="G210" s="93">
        <v>2</v>
      </c>
      <c r="H210" s="96">
        <v>1277.63</v>
      </c>
      <c r="I210" s="93">
        <v>1202.97</v>
      </c>
      <c r="J210" s="93">
        <f t="shared" si="21"/>
        <v>1202.97</v>
      </c>
      <c r="K210" s="93">
        <v>47</v>
      </c>
      <c r="L210" s="93" t="s">
        <v>183</v>
      </c>
      <c r="M210" s="96">
        <f t="shared" si="22"/>
        <v>314521</v>
      </c>
      <c r="N210" s="96">
        <v>2887.17</v>
      </c>
      <c r="O210" s="96">
        <v>2158.13</v>
      </c>
      <c r="P210" s="96">
        <v>1641.31</v>
      </c>
      <c r="Q210" s="96">
        <v>307834.39</v>
      </c>
      <c r="R210" s="96">
        <f t="shared" si="23"/>
        <v>261.45373533837085</v>
      </c>
      <c r="S210" s="96">
        <v>14047.81</v>
      </c>
      <c r="T210" s="93" t="s">
        <v>874</v>
      </c>
      <c r="U210" s="97">
        <v>5.5</v>
      </c>
    </row>
    <row r="211" spans="1:21" s="29" customFormat="1" ht="29.25" customHeight="1">
      <c r="A211" s="91">
        <v>149</v>
      </c>
      <c r="B211" s="92" t="s">
        <v>578</v>
      </c>
      <c r="C211" s="93">
        <v>1963</v>
      </c>
      <c r="D211" s="93">
        <v>2008</v>
      </c>
      <c r="E211" s="93" t="s">
        <v>869</v>
      </c>
      <c r="F211" s="93">
        <v>4</v>
      </c>
      <c r="G211" s="93">
        <v>2</v>
      </c>
      <c r="H211" s="96">
        <v>1256.1</v>
      </c>
      <c r="I211" s="93">
        <v>1254.55</v>
      </c>
      <c r="J211" s="93">
        <f t="shared" si="21"/>
        <v>1254.55</v>
      </c>
      <c r="K211" s="93">
        <v>41</v>
      </c>
      <c r="L211" s="93" t="s">
        <v>183</v>
      </c>
      <c r="M211" s="96">
        <f t="shared" si="22"/>
        <v>284593.61</v>
      </c>
      <c r="N211" s="96">
        <v>2611.9</v>
      </c>
      <c r="O211" s="96">
        <v>1952.76</v>
      </c>
      <c r="P211" s="96">
        <v>1485.38</v>
      </c>
      <c r="Q211" s="96">
        <v>278543.57</v>
      </c>
      <c r="R211" s="96">
        <f t="shared" si="23"/>
        <v>226.8491570682715</v>
      </c>
      <c r="S211" s="96">
        <v>14047.81</v>
      </c>
      <c r="T211" s="93" t="s">
        <v>874</v>
      </c>
      <c r="U211" s="97">
        <v>5.5</v>
      </c>
    </row>
    <row r="212" spans="1:21" s="29" customFormat="1" ht="28.5" customHeight="1">
      <c r="A212" s="91">
        <v>150</v>
      </c>
      <c r="B212" s="92" t="s">
        <v>402</v>
      </c>
      <c r="C212" s="93">
        <v>1963</v>
      </c>
      <c r="D212" s="93">
        <v>2008</v>
      </c>
      <c r="E212" s="93" t="s">
        <v>869</v>
      </c>
      <c r="F212" s="93">
        <v>3</v>
      </c>
      <c r="G212" s="93">
        <v>2</v>
      </c>
      <c r="H212" s="96">
        <v>831.8</v>
      </c>
      <c r="I212" s="93">
        <v>827.63</v>
      </c>
      <c r="J212" s="93">
        <f t="shared" si="21"/>
        <v>827.63</v>
      </c>
      <c r="K212" s="93">
        <v>38</v>
      </c>
      <c r="L212" s="93" t="s">
        <v>116</v>
      </c>
      <c r="M212" s="96">
        <f t="shared" si="22"/>
        <v>212750.12000000002</v>
      </c>
      <c r="N212" s="96">
        <v>1953.16</v>
      </c>
      <c r="O212" s="96">
        <v>1459.89</v>
      </c>
      <c r="P212" s="96">
        <v>1110.84</v>
      </c>
      <c r="Q212" s="96">
        <v>208226.23</v>
      </c>
      <c r="R212" s="96">
        <f t="shared" si="23"/>
        <v>257.05945893696463</v>
      </c>
      <c r="S212" s="96">
        <v>14047.81</v>
      </c>
      <c r="T212" s="93" t="s">
        <v>874</v>
      </c>
      <c r="U212" s="97">
        <v>5.5</v>
      </c>
    </row>
    <row r="213" spans="1:21" s="29" customFormat="1" ht="30" customHeight="1">
      <c r="A213" s="91">
        <v>151</v>
      </c>
      <c r="B213" s="92" t="s">
        <v>579</v>
      </c>
      <c r="C213" s="93">
        <v>1963</v>
      </c>
      <c r="D213" s="93">
        <v>2008</v>
      </c>
      <c r="E213" s="93" t="s">
        <v>869</v>
      </c>
      <c r="F213" s="93">
        <v>3</v>
      </c>
      <c r="G213" s="93">
        <v>2</v>
      </c>
      <c r="H213" s="96">
        <v>810.18</v>
      </c>
      <c r="I213" s="93">
        <v>810.18</v>
      </c>
      <c r="J213" s="93">
        <f t="shared" si="21"/>
        <v>810.18</v>
      </c>
      <c r="K213" s="93">
        <v>37</v>
      </c>
      <c r="L213" s="93" t="s">
        <v>872</v>
      </c>
      <c r="M213" s="96">
        <f t="shared" si="22"/>
        <v>204070.30000000002</v>
      </c>
      <c r="N213" s="96">
        <v>1872.61</v>
      </c>
      <c r="O213" s="96">
        <v>1400.23</v>
      </c>
      <c r="P213" s="96">
        <v>1065.08</v>
      </c>
      <c r="Q213" s="96">
        <v>199732.38</v>
      </c>
      <c r="R213" s="96">
        <f t="shared" si="23"/>
        <v>251.88266804907556</v>
      </c>
      <c r="S213" s="96">
        <v>14047.81</v>
      </c>
      <c r="T213" s="93" t="s">
        <v>874</v>
      </c>
      <c r="U213" s="97">
        <v>5.5</v>
      </c>
    </row>
    <row r="214" spans="1:21" s="29" customFormat="1" ht="29.25" customHeight="1">
      <c r="A214" s="91">
        <v>152</v>
      </c>
      <c r="B214" s="92" t="s">
        <v>909</v>
      </c>
      <c r="C214" s="93">
        <v>1963</v>
      </c>
      <c r="D214" s="93">
        <v>2008</v>
      </c>
      <c r="E214" s="93" t="s">
        <v>869</v>
      </c>
      <c r="F214" s="93">
        <v>3</v>
      </c>
      <c r="G214" s="93">
        <v>2</v>
      </c>
      <c r="H214" s="96">
        <v>943.38</v>
      </c>
      <c r="I214" s="93">
        <v>943.38</v>
      </c>
      <c r="J214" s="93">
        <f t="shared" si="21"/>
        <v>943.38</v>
      </c>
      <c r="K214" s="93">
        <v>30</v>
      </c>
      <c r="L214" s="93" t="s">
        <v>182</v>
      </c>
      <c r="M214" s="96">
        <f t="shared" si="22"/>
        <v>220597.59</v>
      </c>
      <c r="N214" s="96">
        <v>2024.76</v>
      </c>
      <c r="O214" s="96">
        <v>1513.6</v>
      </c>
      <c r="P214" s="96">
        <v>1151.61</v>
      </c>
      <c r="Q214" s="96">
        <v>215907.62</v>
      </c>
      <c r="R214" s="96">
        <f t="shared" si="23"/>
        <v>233.83746740443937</v>
      </c>
      <c r="S214" s="96">
        <v>14047.81</v>
      </c>
      <c r="T214" s="93" t="s">
        <v>874</v>
      </c>
      <c r="U214" s="97">
        <v>5.5</v>
      </c>
    </row>
    <row r="215" spans="1:21" s="29" customFormat="1" ht="85.5" customHeight="1">
      <c r="A215" s="91">
        <v>153</v>
      </c>
      <c r="B215" s="92" t="s">
        <v>166</v>
      </c>
      <c r="C215" s="93">
        <v>1973</v>
      </c>
      <c r="D215" s="93"/>
      <c r="E215" s="93" t="s">
        <v>869</v>
      </c>
      <c r="F215" s="93">
        <v>5</v>
      </c>
      <c r="G215" s="93">
        <v>2</v>
      </c>
      <c r="H215" s="96">
        <v>3162.83</v>
      </c>
      <c r="I215" s="93">
        <v>3162.83</v>
      </c>
      <c r="J215" s="93">
        <f t="shared" si="21"/>
        <v>3162.83</v>
      </c>
      <c r="K215" s="93">
        <v>145</v>
      </c>
      <c r="L215" s="93" t="s">
        <v>519</v>
      </c>
      <c r="M215" s="96">
        <f t="shared" si="22"/>
        <v>2060370.24</v>
      </c>
      <c r="N215" s="96">
        <v>18909.92</v>
      </c>
      <c r="O215" s="96">
        <v>14138.68</v>
      </c>
      <c r="P215" s="96">
        <v>10753.29</v>
      </c>
      <c r="Q215" s="96">
        <v>2016568.35</v>
      </c>
      <c r="R215" s="96">
        <f t="shared" si="23"/>
        <v>651.4324955814888</v>
      </c>
      <c r="S215" s="96">
        <v>14047.81</v>
      </c>
      <c r="T215" s="93" t="s">
        <v>874</v>
      </c>
      <c r="U215" s="97">
        <v>5.5</v>
      </c>
    </row>
    <row r="216" spans="1:21" s="29" customFormat="1" ht="86.25" customHeight="1">
      <c r="A216" s="91">
        <v>154</v>
      </c>
      <c r="B216" s="92" t="s">
        <v>743</v>
      </c>
      <c r="C216" s="93">
        <v>1969</v>
      </c>
      <c r="D216" s="93"/>
      <c r="E216" s="93" t="s">
        <v>869</v>
      </c>
      <c r="F216" s="93">
        <v>5</v>
      </c>
      <c r="G216" s="93">
        <v>4</v>
      </c>
      <c r="H216" s="96">
        <v>3341.27</v>
      </c>
      <c r="I216" s="93">
        <v>3341.27</v>
      </c>
      <c r="J216" s="93">
        <f t="shared" si="21"/>
        <v>3341.27</v>
      </c>
      <c r="K216" s="93">
        <v>121</v>
      </c>
      <c r="L216" s="93" t="s">
        <v>526</v>
      </c>
      <c r="M216" s="96">
        <f t="shared" si="22"/>
        <v>1767326.4100000001</v>
      </c>
      <c r="N216" s="96">
        <v>16221.1</v>
      </c>
      <c r="O216" s="96">
        <v>12128.21</v>
      </c>
      <c r="P216" s="96">
        <v>9223.24</v>
      </c>
      <c r="Q216" s="96">
        <v>1729753.86</v>
      </c>
      <c r="R216" s="96">
        <f t="shared" si="23"/>
        <v>528.9385203829682</v>
      </c>
      <c r="S216" s="96">
        <v>14047.81</v>
      </c>
      <c r="T216" s="93" t="s">
        <v>874</v>
      </c>
      <c r="U216" s="97">
        <v>5.5</v>
      </c>
    </row>
    <row r="217" spans="1:21" s="29" customFormat="1" ht="72.75" customHeight="1">
      <c r="A217" s="91">
        <v>155</v>
      </c>
      <c r="B217" s="94" t="s">
        <v>232</v>
      </c>
      <c r="C217" s="93">
        <v>1969</v>
      </c>
      <c r="D217" s="93"/>
      <c r="E217" s="93" t="s">
        <v>869</v>
      </c>
      <c r="F217" s="93">
        <v>5</v>
      </c>
      <c r="G217" s="93">
        <v>2</v>
      </c>
      <c r="H217" s="96">
        <v>2158.18</v>
      </c>
      <c r="I217" s="93">
        <v>2158.18</v>
      </c>
      <c r="J217" s="93">
        <f t="shared" si="21"/>
        <v>2158.18</v>
      </c>
      <c r="K217" s="93">
        <v>65</v>
      </c>
      <c r="L217" s="93" t="s">
        <v>638</v>
      </c>
      <c r="M217" s="96">
        <f t="shared" si="22"/>
        <v>530776.84</v>
      </c>
      <c r="N217" s="96">
        <v>4871.74</v>
      </c>
      <c r="O217" s="96">
        <v>3642.15</v>
      </c>
      <c r="P217" s="96">
        <v>2770.03</v>
      </c>
      <c r="Q217" s="96">
        <v>519492.92</v>
      </c>
      <c r="R217" s="96">
        <f t="shared" si="23"/>
        <v>245.93724341806524</v>
      </c>
      <c r="S217" s="96">
        <v>14047.81</v>
      </c>
      <c r="T217" s="93" t="s">
        <v>874</v>
      </c>
      <c r="U217" s="97">
        <v>5.5</v>
      </c>
    </row>
    <row r="218" spans="1:21" s="29" customFormat="1" ht="33" customHeight="1">
      <c r="A218" s="91">
        <v>156</v>
      </c>
      <c r="B218" s="92" t="s">
        <v>167</v>
      </c>
      <c r="C218" s="93">
        <v>1965</v>
      </c>
      <c r="D218" s="93">
        <v>2009</v>
      </c>
      <c r="E218" s="93" t="s">
        <v>869</v>
      </c>
      <c r="F218" s="93">
        <v>4</v>
      </c>
      <c r="G218" s="93">
        <v>2</v>
      </c>
      <c r="H218" s="96">
        <v>1582.02</v>
      </c>
      <c r="I218" s="93">
        <v>1264.14</v>
      </c>
      <c r="J218" s="93">
        <f t="shared" si="21"/>
        <v>1264.14</v>
      </c>
      <c r="K218" s="93">
        <v>51</v>
      </c>
      <c r="L218" s="93" t="s">
        <v>679</v>
      </c>
      <c r="M218" s="96">
        <f t="shared" si="22"/>
        <v>247708.69</v>
      </c>
      <c r="N218" s="96">
        <v>2273.24</v>
      </c>
      <c r="O218" s="96">
        <v>1698.34</v>
      </c>
      <c r="P218" s="96">
        <v>1292.17</v>
      </c>
      <c r="Q218" s="96">
        <v>242444.94</v>
      </c>
      <c r="R218" s="96">
        <f t="shared" si="23"/>
        <v>195.95036151059216</v>
      </c>
      <c r="S218" s="96">
        <v>14047.81</v>
      </c>
      <c r="T218" s="93" t="s">
        <v>874</v>
      </c>
      <c r="U218" s="97">
        <v>5.5</v>
      </c>
    </row>
    <row r="219" spans="1:21" s="29" customFormat="1" ht="36.75" customHeight="1">
      <c r="A219" s="91">
        <v>157</v>
      </c>
      <c r="B219" s="92" t="s">
        <v>168</v>
      </c>
      <c r="C219" s="93">
        <v>1971</v>
      </c>
      <c r="D219" s="93"/>
      <c r="E219" s="93" t="s">
        <v>869</v>
      </c>
      <c r="F219" s="93">
        <v>5</v>
      </c>
      <c r="G219" s="93">
        <v>4</v>
      </c>
      <c r="H219" s="96">
        <v>3397.06</v>
      </c>
      <c r="I219" s="93">
        <v>3384.95</v>
      </c>
      <c r="J219" s="93">
        <f t="shared" si="21"/>
        <v>3384.95</v>
      </c>
      <c r="K219" s="93">
        <v>128</v>
      </c>
      <c r="L219" s="140" t="s">
        <v>116</v>
      </c>
      <c r="M219" s="96">
        <f t="shared" si="22"/>
        <v>781714.74</v>
      </c>
      <c r="N219" s="96">
        <v>7175.58</v>
      </c>
      <c r="O219" s="96">
        <v>5364.41</v>
      </c>
      <c r="P219" s="96">
        <v>4081.24</v>
      </c>
      <c r="Q219" s="96">
        <v>765093.51</v>
      </c>
      <c r="R219" s="96">
        <f t="shared" si="23"/>
        <v>230.93834177757427</v>
      </c>
      <c r="S219" s="96">
        <v>14047.81</v>
      </c>
      <c r="T219" s="93" t="s">
        <v>874</v>
      </c>
      <c r="U219" s="97">
        <v>5.5</v>
      </c>
    </row>
    <row r="220" spans="1:21" s="29" customFormat="1" ht="85.5" customHeight="1">
      <c r="A220" s="91">
        <v>158</v>
      </c>
      <c r="B220" s="92" t="s">
        <v>403</v>
      </c>
      <c r="C220" s="93">
        <v>1972</v>
      </c>
      <c r="D220" s="93">
        <v>2009</v>
      </c>
      <c r="E220" s="93" t="s">
        <v>869</v>
      </c>
      <c r="F220" s="93">
        <v>5</v>
      </c>
      <c r="G220" s="93">
        <v>2</v>
      </c>
      <c r="H220" s="96">
        <v>1766.15</v>
      </c>
      <c r="I220" s="93">
        <v>1766.15</v>
      </c>
      <c r="J220" s="93">
        <f t="shared" si="21"/>
        <v>1766.15</v>
      </c>
      <c r="K220" s="93">
        <v>60</v>
      </c>
      <c r="L220" s="93" t="s">
        <v>520</v>
      </c>
      <c r="M220" s="96">
        <f t="shared" si="22"/>
        <v>1227254.76</v>
      </c>
      <c r="N220" s="96">
        <v>11264.38</v>
      </c>
      <c r="O220" s="96">
        <v>8421.18</v>
      </c>
      <c r="P220" s="96">
        <v>6405.41</v>
      </c>
      <c r="Q220" s="96">
        <v>1201163.79</v>
      </c>
      <c r="R220" s="96">
        <f t="shared" si="23"/>
        <v>694.8757240325</v>
      </c>
      <c r="S220" s="96">
        <v>14047.81</v>
      </c>
      <c r="T220" s="93" t="s">
        <v>874</v>
      </c>
      <c r="U220" s="97">
        <v>5.5</v>
      </c>
    </row>
    <row r="221" spans="1:21" s="29" customFormat="1" ht="85.5" customHeight="1">
      <c r="A221" s="91">
        <v>159</v>
      </c>
      <c r="B221" s="92" t="s">
        <v>169</v>
      </c>
      <c r="C221" s="93">
        <v>1972</v>
      </c>
      <c r="D221" s="93"/>
      <c r="E221" s="93" t="s">
        <v>869</v>
      </c>
      <c r="F221" s="93">
        <v>5</v>
      </c>
      <c r="G221" s="93">
        <v>4</v>
      </c>
      <c r="H221" s="96">
        <v>3581.88</v>
      </c>
      <c r="I221" s="93">
        <v>3581.88</v>
      </c>
      <c r="J221" s="93">
        <f t="shared" si="21"/>
        <v>3581.88</v>
      </c>
      <c r="K221" s="93">
        <v>129</v>
      </c>
      <c r="L221" s="93" t="s">
        <v>18</v>
      </c>
      <c r="M221" s="96">
        <f t="shared" si="22"/>
        <v>1672749.91</v>
      </c>
      <c r="N221" s="96">
        <v>15352.7</v>
      </c>
      <c r="O221" s="96">
        <v>11479.33</v>
      </c>
      <c r="P221" s="96">
        <v>8729.65</v>
      </c>
      <c r="Q221" s="96">
        <v>1637188.23</v>
      </c>
      <c r="R221" s="96">
        <f t="shared" si="23"/>
        <v>467.0033362368365</v>
      </c>
      <c r="S221" s="96">
        <v>14047.81</v>
      </c>
      <c r="T221" s="93" t="s">
        <v>874</v>
      </c>
      <c r="U221" s="97">
        <v>5.5</v>
      </c>
    </row>
    <row r="222" spans="1:21" s="29" customFormat="1" ht="84.75" customHeight="1">
      <c r="A222" s="91">
        <v>160</v>
      </c>
      <c r="B222" s="92" t="s">
        <v>580</v>
      </c>
      <c r="C222" s="93">
        <v>1972</v>
      </c>
      <c r="D222" s="93"/>
      <c r="E222" s="93" t="s">
        <v>869</v>
      </c>
      <c r="F222" s="93">
        <v>5</v>
      </c>
      <c r="G222" s="93">
        <v>4</v>
      </c>
      <c r="H222" s="96">
        <v>3169.64</v>
      </c>
      <c r="I222" s="93">
        <v>3169.64</v>
      </c>
      <c r="J222" s="93">
        <f t="shared" si="21"/>
        <v>3169.64</v>
      </c>
      <c r="K222" s="93">
        <v>79</v>
      </c>
      <c r="L222" s="93" t="s">
        <v>521</v>
      </c>
      <c r="M222" s="96">
        <f t="shared" si="22"/>
        <v>1682729.8699999999</v>
      </c>
      <c r="N222" s="96">
        <v>15443.53</v>
      </c>
      <c r="O222" s="96">
        <v>11548.35</v>
      </c>
      <c r="P222" s="96">
        <v>8781.59</v>
      </c>
      <c r="Q222" s="96">
        <v>1646956.4</v>
      </c>
      <c r="R222" s="96">
        <f t="shared" si="23"/>
        <v>530.8899023232922</v>
      </c>
      <c r="S222" s="96">
        <v>14047.81</v>
      </c>
      <c r="T222" s="93" t="s">
        <v>874</v>
      </c>
      <c r="U222" s="97">
        <v>5.5</v>
      </c>
    </row>
    <row r="223" spans="1:21" s="29" customFormat="1" ht="15">
      <c r="A223" s="91"/>
      <c r="B223" s="141" t="s">
        <v>726</v>
      </c>
      <c r="C223" s="93"/>
      <c r="D223" s="93"/>
      <c r="E223" s="93"/>
      <c r="F223" s="93"/>
      <c r="G223" s="93"/>
      <c r="H223" s="102">
        <f>SUM(H196:H222)</f>
        <v>42914.5</v>
      </c>
      <c r="I223" s="101">
        <f>SUM(I196:I222)</f>
        <v>42359.310000000005</v>
      </c>
      <c r="J223" s="101">
        <f>SUM(J196:J222)</f>
        <v>42359.310000000005</v>
      </c>
      <c r="K223" s="101">
        <f>SUM(K196:K222)</f>
        <v>1532</v>
      </c>
      <c r="L223" s="93"/>
      <c r="M223" s="102">
        <f>SUM(M196:M222)</f>
        <v>15879582.39</v>
      </c>
      <c r="N223" s="102">
        <f>SUM(N196:N222)</f>
        <v>145747.17000000004</v>
      </c>
      <c r="O223" s="102">
        <f>SUM(O196:O222)</f>
        <v>108968.52999999998</v>
      </c>
      <c r="P223" s="102">
        <f>SUM(P196:P222)</f>
        <v>82874.98</v>
      </c>
      <c r="Q223" s="102">
        <f>SUM(Q196:Q222)</f>
        <v>15541991.709999999</v>
      </c>
      <c r="R223" s="102">
        <f t="shared" si="23"/>
        <v>374.8782118972193</v>
      </c>
      <c r="S223" s="96"/>
      <c r="T223" s="103"/>
      <c r="U223" s="112"/>
    </row>
    <row r="224" spans="1:21" s="29" customFormat="1" ht="14.25">
      <c r="A224" s="156" t="s">
        <v>854</v>
      </c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</row>
    <row r="225" spans="1:21" s="29" customFormat="1" ht="45">
      <c r="A225" s="91">
        <v>161</v>
      </c>
      <c r="B225" s="94" t="s">
        <v>618</v>
      </c>
      <c r="C225" s="93">
        <v>1958</v>
      </c>
      <c r="D225" s="93"/>
      <c r="E225" s="93" t="s">
        <v>869</v>
      </c>
      <c r="F225" s="93">
        <v>4</v>
      </c>
      <c r="G225" s="93">
        <v>5</v>
      </c>
      <c r="H225" s="96">
        <v>4820.79</v>
      </c>
      <c r="I225" s="93">
        <v>4820.79</v>
      </c>
      <c r="J225" s="93">
        <v>4293.25</v>
      </c>
      <c r="K225" s="93">
        <v>167</v>
      </c>
      <c r="L225" s="95" t="s">
        <v>910</v>
      </c>
      <c r="M225" s="96">
        <f>N225+O225+Q225</f>
        <v>398043.79</v>
      </c>
      <c r="N225" s="96">
        <v>7218.64</v>
      </c>
      <c r="O225" s="96">
        <v>5396.92</v>
      </c>
      <c r="P225" s="96">
        <v>0</v>
      </c>
      <c r="Q225" s="96">
        <v>385428.23</v>
      </c>
      <c r="R225" s="96">
        <f>M225/I225</f>
        <v>82.56816621342145</v>
      </c>
      <c r="S225" s="96">
        <v>14047.81</v>
      </c>
      <c r="T225" s="93" t="s">
        <v>874</v>
      </c>
      <c r="U225" s="97">
        <v>5.5</v>
      </c>
    </row>
    <row r="226" spans="1:21" s="29" customFormat="1" ht="75">
      <c r="A226" s="91">
        <v>162</v>
      </c>
      <c r="B226" s="94" t="s">
        <v>619</v>
      </c>
      <c r="C226" s="93">
        <v>1961</v>
      </c>
      <c r="D226" s="93"/>
      <c r="E226" s="93" t="s">
        <v>869</v>
      </c>
      <c r="F226" s="93">
        <v>4</v>
      </c>
      <c r="G226" s="93">
        <v>4</v>
      </c>
      <c r="H226" s="96">
        <v>2348.65</v>
      </c>
      <c r="I226" s="93">
        <v>2348.65</v>
      </c>
      <c r="J226" s="93">
        <v>2036.5</v>
      </c>
      <c r="K226" s="93">
        <v>112</v>
      </c>
      <c r="L226" s="93" t="s">
        <v>67</v>
      </c>
      <c r="M226" s="96">
        <f aca="true" t="shared" si="24" ref="M226:M256">N226+O226+Q226</f>
        <v>1015690.4700000001</v>
      </c>
      <c r="N226" s="96">
        <v>18419.71</v>
      </c>
      <c r="O226" s="96">
        <v>13771.22</v>
      </c>
      <c r="P226" s="96">
        <v>0</v>
      </c>
      <c r="Q226" s="96">
        <v>983499.54</v>
      </c>
      <c r="R226" s="96">
        <f aca="true" t="shared" si="25" ref="R226:R257">M226/I226</f>
        <v>432.45714346539506</v>
      </c>
      <c r="S226" s="96">
        <v>14047.81</v>
      </c>
      <c r="T226" s="93" t="s">
        <v>874</v>
      </c>
      <c r="U226" s="97">
        <v>5.5</v>
      </c>
    </row>
    <row r="227" spans="1:21" s="29" customFormat="1" ht="77.25" customHeight="1">
      <c r="A227" s="91">
        <v>163</v>
      </c>
      <c r="B227" s="94" t="s">
        <v>620</v>
      </c>
      <c r="C227" s="93">
        <v>1959</v>
      </c>
      <c r="D227" s="93"/>
      <c r="E227" s="93" t="s">
        <v>869</v>
      </c>
      <c r="F227" s="93">
        <v>4</v>
      </c>
      <c r="G227" s="93">
        <v>3</v>
      </c>
      <c r="H227" s="96">
        <v>3011.83</v>
      </c>
      <c r="I227" s="93">
        <v>3011.83</v>
      </c>
      <c r="J227" s="93">
        <v>2553.5</v>
      </c>
      <c r="K227" s="93">
        <v>102</v>
      </c>
      <c r="L227" s="93" t="s">
        <v>66</v>
      </c>
      <c r="M227" s="96">
        <f t="shared" si="24"/>
        <v>862304.94</v>
      </c>
      <c r="N227" s="96">
        <v>15637.91</v>
      </c>
      <c r="O227" s="96">
        <v>11691.66</v>
      </c>
      <c r="P227" s="96">
        <v>0</v>
      </c>
      <c r="Q227" s="96">
        <v>834975.37</v>
      </c>
      <c r="R227" s="96">
        <f t="shared" si="25"/>
        <v>286.30598008519735</v>
      </c>
      <c r="S227" s="96">
        <v>14047.81</v>
      </c>
      <c r="T227" s="93" t="s">
        <v>874</v>
      </c>
      <c r="U227" s="97">
        <v>5.5</v>
      </c>
    </row>
    <row r="228" spans="1:21" s="29" customFormat="1" ht="33" customHeight="1">
      <c r="A228" s="91">
        <v>164</v>
      </c>
      <c r="B228" s="94" t="s">
        <v>621</v>
      </c>
      <c r="C228" s="93">
        <v>1961</v>
      </c>
      <c r="D228" s="93"/>
      <c r="E228" s="93" t="s">
        <v>869</v>
      </c>
      <c r="F228" s="93">
        <v>4</v>
      </c>
      <c r="G228" s="93">
        <v>2</v>
      </c>
      <c r="H228" s="96">
        <v>1101.31</v>
      </c>
      <c r="I228" s="93">
        <v>1101.31</v>
      </c>
      <c r="J228" s="93">
        <v>1061.32</v>
      </c>
      <c r="K228" s="93">
        <v>52</v>
      </c>
      <c r="L228" s="93" t="s">
        <v>880</v>
      </c>
      <c r="M228" s="96">
        <f t="shared" si="24"/>
        <v>244360.75</v>
      </c>
      <c r="N228" s="96">
        <v>4431.68</v>
      </c>
      <c r="O228" s="96">
        <v>3313.07</v>
      </c>
      <c r="P228" s="96">
        <v>0</v>
      </c>
      <c r="Q228" s="96">
        <v>236616</v>
      </c>
      <c r="R228" s="96">
        <f t="shared" si="25"/>
        <v>221.8818951975375</v>
      </c>
      <c r="S228" s="96">
        <v>14047.81</v>
      </c>
      <c r="T228" s="93" t="s">
        <v>874</v>
      </c>
      <c r="U228" s="97">
        <v>5.5</v>
      </c>
    </row>
    <row r="229" spans="1:21" s="29" customFormat="1" ht="45">
      <c r="A229" s="91">
        <v>165</v>
      </c>
      <c r="B229" s="94" t="s">
        <v>622</v>
      </c>
      <c r="C229" s="93">
        <v>1960</v>
      </c>
      <c r="D229" s="93"/>
      <c r="E229" s="93" t="s">
        <v>869</v>
      </c>
      <c r="F229" s="93">
        <v>2</v>
      </c>
      <c r="G229" s="93">
        <v>1</v>
      </c>
      <c r="H229" s="96">
        <v>320.99</v>
      </c>
      <c r="I229" s="93">
        <v>320.99</v>
      </c>
      <c r="J229" s="93">
        <v>320.99</v>
      </c>
      <c r="K229" s="93">
        <v>24</v>
      </c>
      <c r="L229" s="95" t="s">
        <v>911</v>
      </c>
      <c r="M229" s="96">
        <f t="shared" si="24"/>
        <v>62120</v>
      </c>
      <c r="N229" s="96">
        <v>1126.58</v>
      </c>
      <c r="O229" s="96">
        <v>842.14</v>
      </c>
      <c r="P229" s="96">
        <v>0</v>
      </c>
      <c r="Q229" s="96">
        <v>60151.28</v>
      </c>
      <c r="R229" s="96">
        <f t="shared" si="25"/>
        <v>193.52627807719867</v>
      </c>
      <c r="S229" s="96">
        <v>14047.81</v>
      </c>
      <c r="T229" s="93" t="s">
        <v>874</v>
      </c>
      <c r="U229" s="97">
        <v>5.5</v>
      </c>
    </row>
    <row r="230" spans="1:21" s="29" customFormat="1" ht="45">
      <c r="A230" s="91">
        <v>166</v>
      </c>
      <c r="B230" s="92" t="s">
        <v>404</v>
      </c>
      <c r="C230" s="93">
        <v>1955</v>
      </c>
      <c r="D230" s="93"/>
      <c r="E230" s="93" t="s">
        <v>869</v>
      </c>
      <c r="F230" s="93">
        <v>3</v>
      </c>
      <c r="G230" s="93">
        <v>3</v>
      </c>
      <c r="H230" s="96">
        <v>1237.57</v>
      </c>
      <c r="I230" s="93">
        <v>1237.57</v>
      </c>
      <c r="J230" s="93">
        <v>1083.89</v>
      </c>
      <c r="K230" s="93">
        <v>45</v>
      </c>
      <c r="L230" s="95" t="s">
        <v>911</v>
      </c>
      <c r="M230" s="96">
        <f t="shared" si="24"/>
        <v>326636.19</v>
      </c>
      <c r="N230" s="96">
        <v>20755.54</v>
      </c>
      <c r="O230" s="96">
        <v>15517.88</v>
      </c>
      <c r="P230" s="96">
        <v>0</v>
      </c>
      <c r="Q230" s="96">
        <v>290362.77</v>
      </c>
      <c r="R230" s="96">
        <f t="shared" si="25"/>
        <v>263.933506791535</v>
      </c>
      <c r="S230" s="96">
        <v>14047.81</v>
      </c>
      <c r="T230" s="93" t="s">
        <v>874</v>
      </c>
      <c r="U230" s="97">
        <v>5.5</v>
      </c>
    </row>
    <row r="231" spans="1:21" s="29" customFormat="1" ht="45">
      <c r="A231" s="91">
        <v>167</v>
      </c>
      <c r="B231" s="94" t="s">
        <v>623</v>
      </c>
      <c r="C231" s="93">
        <v>1957</v>
      </c>
      <c r="D231" s="93"/>
      <c r="E231" s="93" t="s">
        <v>869</v>
      </c>
      <c r="F231" s="93">
        <v>3</v>
      </c>
      <c r="G231" s="93">
        <v>3</v>
      </c>
      <c r="H231" s="96">
        <v>1721.26</v>
      </c>
      <c r="I231" s="93">
        <v>1721.26</v>
      </c>
      <c r="J231" s="93">
        <v>1660.23</v>
      </c>
      <c r="K231" s="93">
        <v>45</v>
      </c>
      <c r="L231" s="95" t="s">
        <v>911</v>
      </c>
      <c r="M231" s="96">
        <f t="shared" si="24"/>
        <v>274604.66000000003</v>
      </c>
      <c r="N231" s="96">
        <v>4980.13</v>
      </c>
      <c r="O231" s="96">
        <v>3723.14</v>
      </c>
      <c r="P231" s="96">
        <v>0</v>
      </c>
      <c r="Q231" s="96">
        <v>265901.39</v>
      </c>
      <c r="R231" s="96">
        <f t="shared" si="25"/>
        <v>159.5370019636778</v>
      </c>
      <c r="S231" s="96">
        <v>14047.81</v>
      </c>
      <c r="T231" s="93" t="s">
        <v>874</v>
      </c>
      <c r="U231" s="97">
        <v>5.5</v>
      </c>
    </row>
    <row r="232" spans="1:21" s="29" customFormat="1" ht="45">
      <c r="A232" s="91">
        <v>168</v>
      </c>
      <c r="B232" s="94" t="s">
        <v>624</v>
      </c>
      <c r="C232" s="93">
        <v>1958</v>
      </c>
      <c r="D232" s="93"/>
      <c r="E232" s="93" t="s">
        <v>869</v>
      </c>
      <c r="F232" s="93">
        <v>3</v>
      </c>
      <c r="G232" s="93">
        <v>3</v>
      </c>
      <c r="H232" s="96">
        <v>1436.48</v>
      </c>
      <c r="I232" s="93">
        <v>1436.48</v>
      </c>
      <c r="J232" s="93">
        <v>1205.09</v>
      </c>
      <c r="K232" s="93">
        <v>49</v>
      </c>
      <c r="L232" s="95" t="s">
        <v>910</v>
      </c>
      <c r="M232" s="96">
        <f t="shared" si="24"/>
        <v>325198.63</v>
      </c>
      <c r="N232" s="96">
        <v>5897.77</v>
      </c>
      <c r="O232" s="96">
        <v>4408.97</v>
      </c>
      <c r="P232" s="96">
        <v>0</v>
      </c>
      <c r="Q232" s="96">
        <v>314891.89</v>
      </c>
      <c r="R232" s="96">
        <f t="shared" si="25"/>
        <v>226.3857693807084</v>
      </c>
      <c r="S232" s="96">
        <v>14047.81</v>
      </c>
      <c r="T232" s="93" t="s">
        <v>874</v>
      </c>
      <c r="U232" s="97">
        <v>5.5</v>
      </c>
    </row>
    <row r="233" spans="1:21" s="29" customFormat="1" ht="45">
      <c r="A233" s="91">
        <v>169</v>
      </c>
      <c r="B233" s="92" t="s">
        <v>170</v>
      </c>
      <c r="C233" s="93">
        <v>1960</v>
      </c>
      <c r="D233" s="93"/>
      <c r="E233" s="93" t="s">
        <v>869</v>
      </c>
      <c r="F233" s="93">
        <v>4</v>
      </c>
      <c r="G233" s="93">
        <v>2</v>
      </c>
      <c r="H233" s="96">
        <v>1273.08</v>
      </c>
      <c r="I233" s="93">
        <v>1273.08</v>
      </c>
      <c r="J233" s="93">
        <v>1273.08</v>
      </c>
      <c r="K233" s="93">
        <v>41</v>
      </c>
      <c r="L233" s="95" t="s">
        <v>911</v>
      </c>
      <c r="M233" s="96">
        <f t="shared" si="24"/>
        <v>262832.82</v>
      </c>
      <c r="N233" s="96">
        <v>14513.04</v>
      </c>
      <c r="O233" s="96">
        <v>10850.83</v>
      </c>
      <c r="P233" s="96">
        <v>0</v>
      </c>
      <c r="Q233" s="96">
        <v>237468.95</v>
      </c>
      <c r="R233" s="96">
        <f t="shared" si="25"/>
        <v>206.45428409840704</v>
      </c>
      <c r="S233" s="96">
        <v>14047.81</v>
      </c>
      <c r="T233" s="93" t="s">
        <v>874</v>
      </c>
      <c r="U233" s="97">
        <v>5.5</v>
      </c>
    </row>
    <row r="234" spans="1:21" s="29" customFormat="1" ht="45">
      <c r="A234" s="91">
        <v>170</v>
      </c>
      <c r="B234" s="92" t="s">
        <v>171</v>
      </c>
      <c r="C234" s="93">
        <v>1958</v>
      </c>
      <c r="D234" s="93"/>
      <c r="E234" s="93" t="s">
        <v>869</v>
      </c>
      <c r="F234" s="93">
        <v>2</v>
      </c>
      <c r="G234" s="93">
        <v>1</v>
      </c>
      <c r="H234" s="96">
        <v>405.74</v>
      </c>
      <c r="I234" s="93">
        <v>405.74</v>
      </c>
      <c r="J234" s="93">
        <v>405.74</v>
      </c>
      <c r="K234" s="93">
        <v>9</v>
      </c>
      <c r="L234" s="95" t="s">
        <v>912</v>
      </c>
      <c r="M234" s="96">
        <f t="shared" si="24"/>
        <v>117046.71</v>
      </c>
      <c r="N234" s="96">
        <v>2122.43</v>
      </c>
      <c r="O234" s="96">
        <v>1587.04</v>
      </c>
      <c r="P234" s="96">
        <v>0</v>
      </c>
      <c r="Q234" s="96">
        <v>113337.24</v>
      </c>
      <c r="R234" s="96">
        <f t="shared" si="25"/>
        <v>288.4771282101839</v>
      </c>
      <c r="S234" s="96">
        <v>14047.81</v>
      </c>
      <c r="T234" s="93" t="s">
        <v>874</v>
      </c>
      <c r="U234" s="97">
        <v>5.5</v>
      </c>
    </row>
    <row r="235" spans="1:21" s="29" customFormat="1" ht="45">
      <c r="A235" s="91">
        <v>171</v>
      </c>
      <c r="B235" s="94" t="s">
        <v>625</v>
      </c>
      <c r="C235" s="93">
        <v>1953</v>
      </c>
      <c r="D235" s="93"/>
      <c r="E235" s="93" t="s">
        <v>869</v>
      </c>
      <c r="F235" s="93">
        <v>2</v>
      </c>
      <c r="G235" s="93">
        <v>1</v>
      </c>
      <c r="H235" s="96">
        <v>358.4</v>
      </c>
      <c r="I235" s="96">
        <v>358.4</v>
      </c>
      <c r="J235" s="93">
        <v>267.35</v>
      </c>
      <c r="K235" s="93">
        <v>17</v>
      </c>
      <c r="L235" s="95" t="s">
        <v>911</v>
      </c>
      <c r="M235" s="96">
        <f t="shared" si="24"/>
        <v>123796.93000000001</v>
      </c>
      <c r="N235" s="96">
        <v>2244.7</v>
      </c>
      <c r="O235" s="96">
        <v>1678.29</v>
      </c>
      <c r="P235" s="96">
        <v>0</v>
      </c>
      <c r="Q235" s="96">
        <v>119873.94</v>
      </c>
      <c r="R235" s="96">
        <f t="shared" si="25"/>
        <v>345.4155412946429</v>
      </c>
      <c r="S235" s="96">
        <v>14047.81</v>
      </c>
      <c r="T235" s="93" t="s">
        <v>874</v>
      </c>
      <c r="U235" s="97">
        <v>5.5</v>
      </c>
    </row>
    <row r="236" spans="1:21" s="29" customFormat="1" ht="45">
      <c r="A236" s="91">
        <v>172</v>
      </c>
      <c r="B236" s="92" t="s">
        <v>405</v>
      </c>
      <c r="C236" s="93">
        <v>1953</v>
      </c>
      <c r="D236" s="93"/>
      <c r="E236" s="93" t="s">
        <v>869</v>
      </c>
      <c r="F236" s="93">
        <v>2</v>
      </c>
      <c r="G236" s="93">
        <v>1</v>
      </c>
      <c r="H236" s="96">
        <v>360.01</v>
      </c>
      <c r="I236" s="93">
        <v>360.01</v>
      </c>
      <c r="J236" s="93">
        <v>218.47</v>
      </c>
      <c r="K236" s="93">
        <v>27</v>
      </c>
      <c r="L236" s="95" t="s">
        <v>912</v>
      </c>
      <c r="M236" s="96">
        <f t="shared" si="24"/>
        <v>124352.39</v>
      </c>
      <c r="N236" s="96">
        <v>2254.65</v>
      </c>
      <c r="O236" s="96">
        <v>1686.27</v>
      </c>
      <c r="P236" s="96">
        <v>0</v>
      </c>
      <c r="Q236" s="96">
        <v>120411.47</v>
      </c>
      <c r="R236" s="96">
        <f t="shared" si="25"/>
        <v>345.4137107302575</v>
      </c>
      <c r="S236" s="96">
        <v>14047.81</v>
      </c>
      <c r="T236" s="93" t="s">
        <v>874</v>
      </c>
      <c r="U236" s="97">
        <v>5.5</v>
      </c>
    </row>
    <row r="237" spans="1:21" s="29" customFormat="1" ht="45">
      <c r="A237" s="91">
        <v>173</v>
      </c>
      <c r="B237" s="94" t="s">
        <v>628</v>
      </c>
      <c r="C237" s="93">
        <v>1958</v>
      </c>
      <c r="D237" s="93"/>
      <c r="E237" s="93" t="s">
        <v>869</v>
      </c>
      <c r="F237" s="93">
        <v>3</v>
      </c>
      <c r="G237" s="93">
        <v>3</v>
      </c>
      <c r="H237" s="96">
        <v>1711.33</v>
      </c>
      <c r="I237" s="93">
        <v>1711.33</v>
      </c>
      <c r="J237" s="93">
        <v>1494.69</v>
      </c>
      <c r="K237" s="93">
        <v>69</v>
      </c>
      <c r="L237" s="95" t="s">
        <v>910</v>
      </c>
      <c r="M237" s="96">
        <f t="shared" si="24"/>
        <v>161377.12</v>
      </c>
      <c r="N237" s="96">
        <v>2926.54</v>
      </c>
      <c r="O237" s="96">
        <v>2188.18</v>
      </c>
      <c r="P237" s="96">
        <v>0</v>
      </c>
      <c r="Q237" s="96">
        <v>156262.4</v>
      </c>
      <c r="R237" s="96">
        <f t="shared" si="25"/>
        <v>94.29924094125622</v>
      </c>
      <c r="S237" s="96">
        <v>14047.81</v>
      </c>
      <c r="T237" s="93" t="s">
        <v>874</v>
      </c>
      <c r="U237" s="97">
        <v>5.5</v>
      </c>
    </row>
    <row r="238" spans="1:21" s="29" customFormat="1" ht="75">
      <c r="A238" s="91">
        <v>174</v>
      </c>
      <c r="B238" s="94" t="s">
        <v>627</v>
      </c>
      <c r="C238" s="93">
        <v>1959</v>
      </c>
      <c r="D238" s="93"/>
      <c r="E238" s="93" t="s">
        <v>869</v>
      </c>
      <c r="F238" s="93">
        <v>4</v>
      </c>
      <c r="G238" s="93">
        <v>4</v>
      </c>
      <c r="H238" s="96">
        <v>2527.18</v>
      </c>
      <c r="I238" s="93">
        <v>2527.18</v>
      </c>
      <c r="J238" s="93">
        <v>2174.79</v>
      </c>
      <c r="K238" s="93">
        <v>113</v>
      </c>
      <c r="L238" s="93" t="s">
        <v>518</v>
      </c>
      <c r="M238" s="96">
        <f t="shared" si="24"/>
        <v>1126604.3</v>
      </c>
      <c r="N238" s="96">
        <v>20431.2</v>
      </c>
      <c r="O238" s="96">
        <v>15275.39</v>
      </c>
      <c r="P238" s="96">
        <v>0</v>
      </c>
      <c r="Q238" s="96">
        <v>1090897.71</v>
      </c>
      <c r="R238" s="96">
        <f t="shared" si="25"/>
        <v>445.79503636464364</v>
      </c>
      <c r="S238" s="96">
        <v>14047.81</v>
      </c>
      <c r="T238" s="93" t="s">
        <v>874</v>
      </c>
      <c r="U238" s="97">
        <v>5.5</v>
      </c>
    </row>
    <row r="239" spans="1:21" s="29" customFormat="1" ht="45">
      <c r="A239" s="91">
        <v>175</v>
      </c>
      <c r="B239" s="94" t="s">
        <v>629</v>
      </c>
      <c r="C239" s="93">
        <v>1956</v>
      </c>
      <c r="D239" s="93"/>
      <c r="E239" s="93" t="s">
        <v>869</v>
      </c>
      <c r="F239" s="93">
        <v>2</v>
      </c>
      <c r="G239" s="93">
        <v>1</v>
      </c>
      <c r="H239" s="96">
        <v>252.69</v>
      </c>
      <c r="I239" s="93">
        <v>252.69</v>
      </c>
      <c r="J239" s="93">
        <v>154.69</v>
      </c>
      <c r="K239" s="93">
        <v>8</v>
      </c>
      <c r="L239" s="95" t="s">
        <v>913</v>
      </c>
      <c r="M239" s="96">
        <f t="shared" si="24"/>
        <v>85811.88</v>
      </c>
      <c r="N239" s="96">
        <v>1556.21</v>
      </c>
      <c r="O239" s="96">
        <v>1163.68</v>
      </c>
      <c r="P239" s="96">
        <v>0</v>
      </c>
      <c r="Q239" s="96">
        <v>83091.99</v>
      </c>
      <c r="R239" s="96">
        <f t="shared" si="25"/>
        <v>339.59349400451146</v>
      </c>
      <c r="S239" s="96">
        <v>14047.81</v>
      </c>
      <c r="T239" s="93" t="s">
        <v>874</v>
      </c>
      <c r="U239" s="97">
        <v>5.5</v>
      </c>
    </row>
    <row r="240" spans="1:21" s="29" customFormat="1" ht="45">
      <c r="A240" s="91">
        <v>176</v>
      </c>
      <c r="B240" s="94" t="s">
        <v>630</v>
      </c>
      <c r="C240" s="93">
        <v>1956</v>
      </c>
      <c r="D240" s="93"/>
      <c r="E240" s="93" t="s">
        <v>869</v>
      </c>
      <c r="F240" s="93">
        <v>2</v>
      </c>
      <c r="G240" s="93">
        <v>1</v>
      </c>
      <c r="H240" s="96">
        <v>264.08</v>
      </c>
      <c r="I240" s="93">
        <v>264.08</v>
      </c>
      <c r="J240" s="93">
        <v>198.23</v>
      </c>
      <c r="K240" s="93">
        <v>20</v>
      </c>
      <c r="L240" s="95" t="s">
        <v>914</v>
      </c>
      <c r="M240" s="96">
        <f t="shared" si="24"/>
        <v>93075</v>
      </c>
      <c r="N240" s="96">
        <v>1688.1</v>
      </c>
      <c r="O240" s="96">
        <v>1261.5</v>
      </c>
      <c r="P240" s="96">
        <v>0</v>
      </c>
      <c r="Q240" s="96">
        <v>90125.4</v>
      </c>
      <c r="R240" s="96">
        <f t="shared" si="25"/>
        <v>352.4500151469252</v>
      </c>
      <c r="S240" s="96">
        <v>14047.81</v>
      </c>
      <c r="T240" s="93" t="s">
        <v>874</v>
      </c>
      <c r="U240" s="97">
        <v>5.5</v>
      </c>
    </row>
    <row r="241" spans="1:21" s="29" customFormat="1" ht="45">
      <c r="A241" s="91">
        <v>177</v>
      </c>
      <c r="B241" s="94" t="s">
        <v>631</v>
      </c>
      <c r="C241" s="93">
        <v>1956</v>
      </c>
      <c r="D241" s="93"/>
      <c r="E241" s="93" t="s">
        <v>825</v>
      </c>
      <c r="F241" s="93">
        <v>2</v>
      </c>
      <c r="G241" s="93">
        <v>1</v>
      </c>
      <c r="H241" s="96">
        <v>261.5</v>
      </c>
      <c r="I241" s="96">
        <v>261.5</v>
      </c>
      <c r="J241" s="93">
        <v>198.16</v>
      </c>
      <c r="K241" s="93">
        <v>19</v>
      </c>
      <c r="L241" s="95" t="s">
        <v>910</v>
      </c>
      <c r="M241" s="96">
        <f t="shared" si="24"/>
        <v>90326.53</v>
      </c>
      <c r="N241" s="96">
        <v>1638.48</v>
      </c>
      <c r="O241" s="96">
        <v>1224.39</v>
      </c>
      <c r="P241" s="96">
        <v>0</v>
      </c>
      <c r="Q241" s="96">
        <v>87463.66</v>
      </c>
      <c r="R241" s="96">
        <f t="shared" si="25"/>
        <v>345.4169407265774</v>
      </c>
      <c r="S241" s="96">
        <v>14047.81</v>
      </c>
      <c r="T241" s="93" t="s">
        <v>874</v>
      </c>
      <c r="U241" s="97">
        <v>5.5</v>
      </c>
    </row>
    <row r="242" spans="1:21" s="29" customFormat="1" ht="60">
      <c r="A242" s="91">
        <v>178</v>
      </c>
      <c r="B242" s="92" t="s">
        <v>406</v>
      </c>
      <c r="C242" s="93">
        <v>1959</v>
      </c>
      <c r="D242" s="93"/>
      <c r="E242" s="95" t="s">
        <v>235</v>
      </c>
      <c r="F242" s="93">
        <v>2</v>
      </c>
      <c r="G242" s="93">
        <v>1</v>
      </c>
      <c r="H242" s="96">
        <v>262.46</v>
      </c>
      <c r="I242" s="93">
        <v>262.46</v>
      </c>
      <c r="J242" s="93">
        <v>203.54</v>
      </c>
      <c r="K242" s="93">
        <v>20</v>
      </c>
      <c r="L242" s="95" t="s">
        <v>910</v>
      </c>
      <c r="M242" s="96">
        <f t="shared" si="24"/>
        <v>81990.73999999999</v>
      </c>
      <c r="N242" s="96">
        <v>1487.24</v>
      </c>
      <c r="O242" s="96">
        <v>1111.82</v>
      </c>
      <c r="P242" s="96">
        <v>0</v>
      </c>
      <c r="Q242" s="96">
        <v>79391.68</v>
      </c>
      <c r="R242" s="96">
        <f t="shared" si="25"/>
        <v>312.39327897584394</v>
      </c>
      <c r="S242" s="96">
        <v>14047.81</v>
      </c>
      <c r="T242" s="93" t="s">
        <v>874</v>
      </c>
      <c r="U242" s="97">
        <v>5.5</v>
      </c>
    </row>
    <row r="243" spans="1:21" s="29" customFormat="1" ht="60">
      <c r="A243" s="91">
        <v>179</v>
      </c>
      <c r="B243" s="92" t="s">
        <v>407</v>
      </c>
      <c r="C243" s="93">
        <v>1959</v>
      </c>
      <c r="D243" s="93"/>
      <c r="E243" s="95" t="s">
        <v>235</v>
      </c>
      <c r="F243" s="93">
        <v>2</v>
      </c>
      <c r="G243" s="93">
        <v>1</v>
      </c>
      <c r="H243" s="96">
        <v>267.13</v>
      </c>
      <c r="I243" s="93">
        <v>267.13</v>
      </c>
      <c r="J243" s="93">
        <v>157.75</v>
      </c>
      <c r="K243" s="93">
        <v>18</v>
      </c>
      <c r="L243" s="95" t="s">
        <v>910</v>
      </c>
      <c r="M243" s="96">
        <f t="shared" si="24"/>
        <v>83449.15999999999</v>
      </c>
      <c r="N243" s="96">
        <v>1513.35</v>
      </c>
      <c r="O243" s="96">
        <v>1131.63</v>
      </c>
      <c r="P243" s="96">
        <v>0</v>
      </c>
      <c r="Q243" s="96">
        <v>80804.18</v>
      </c>
      <c r="R243" s="96">
        <f t="shared" si="25"/>
        <v>312.391569647737</v>
      </c>
      <c r="S243" s="96">
        <v>14047.81</v>
      </c>
      <c r="T243" s="93" t="s">
        <v>874</v>
      </c>
      <c r="U243" s="97">
        <v>5.5</v>
      </c>
    </row>
    <row r="244" spans="1:21" s="29" customFormat="1" ht="45">
      <c r="A244" s="91">
        <v>180</v>
      </c>
      <c r="B244" s="92" t="s">
        <v>581</v>
      </c>
      <c r="C244" s="93">
        <v>1953</v>
      </c>
      <c r="D244" s="93"/>
      <c r="E244" s="93" t="s">
        <v>869</v>
      </c>
      <c r="F244" s="93">
        <v>3</v>
      </c>
      <c r="G244" s="93">
        <v>3</v>
      </c>
      <c r="H244" s="96">
        <v>808.59</v>
      </c>
      <c r="I244" s="93">
        <v>808.59</v>
      </c>
      <c r="J244" s="93">
        <v>610.42</v>
      </c>
      <c r="K244" s="93">
        <v>39</v>
      </c>
      <c r="L244" s="95" t="s">
        <v>910</v>
      </c>
      <c r="M244" s="96">
        <f t="shared" si="24"/>
        <v>181955.93</v>
      </c>
      <c r="N244" s="96">
        <v>3299.55</v>
      </c>
      <c r="O244" s="96">
        <v>2466.88</v>
      </c>
      <c r="P244" s="96">
        <v>0</v>
      </c>
      <c r="Q244" s="96">
        <v>176189.5</v>
      </c>
      <c r="R244" s="96">
        <f t="shared" si="25"/>
        <v>225.02866718608934</v>
      </c>
      <c r="S244" s="96">
        <v>14047.81</v>
      </c>
      <c r="T244" s="93" t="s">
        <v>874</v>
      </c>
      <c r="U244" s="97">
        <v>5.5</v>
      </c>
    </row>
    <row r="245" spans="1:21" s="29" customFormat="1" ht="45">
      <c r="A245" s="91">
        <v>181</v>
      </c>
      <c r="B245" s="94" t="s">
        <v>632</v>
      </c>
      <c r="C245" s="93">
        <v>1959</v>
      </c>
      <c r="D245" s="93"/>
      <c r="E245" s="93" t="s">
        <v>869</v>
      </c>
      <c r="F245" s="93">
        <v>3</v>
      </c>
      <c r="G245" s="93">
        <v>3</v>
      </c>
      <c r="H245" s="96">
        <v>1652.51</v>
      </c>
      <c r="I245" s="93">
        <v>1652.51</v>
      </c>
      <c r="J245" s="93">
        <v>1487.92</v>
      </c>
      <c r="K245" s="93">
        <v>68</v>
      </c>
      <c r="L245" s="95" t="s">
        <v>910</v>
      </c>
      <c r="M245" s="96">
        <f t="shared" si="24"/>
        <v>81764.77</v>
      </c>
      <c r="N245" s="96">
        <v>1482.81</v>
      </c>
      <c r="O245" s="96">
        <v>1108.65</v>
      </c>
      <c r="P245" s="96">
        <v>0</v>
      </c>
      <c r="Q245" s="96">
        <v>79173.31</v>
      </c>
      <c r="R245" s="96">
        <f t="shared" si="25"/>
        <v>49.47913779644299</v>
      </c>
      <c r="S245" s="96">
        <v>14047.81</v>
      </c>
      <c r="T245" s="93" t="s">
        <v>874</v>
      </c>
      <c r="U245" s="97">
        <v>5.5</v>
      </c>
    </row>
    <row r="246" spans="1:21" s="29" customFormat="1" ht="60">
      <c r="A246" s="91">
        <v>182</v>
      </c>
      <c r="B246" s="94" t="s">
        <v>633</v>
      </c>
      <c r="C246" s="93">
        <v>1958</v>
      </c>
      <c r="D246" s="93"/>
      <c r="E246" s="95" t="s">
        <v>235</v>
      </c>
      <c r="F246" s="93">
        <v>2</v>
      </c>
      <c r="G246" s="93">
        <v>1</v>
      </c>
      <c r="H246" s="96">
        <v>266.69</v>
      </c>
      <c r="I246" s="93">
        <v>266.69</v>
      </c>
      <c r="J246" s="93">
        <v>230.19</v>
      </c>
      <c r="K246" s="93">
        <v>14</v>
      </c>
      <c r="L246" s="95" t="s">
        <v>910</v>
      </c>
      <c r="M246" s="96">
        <f t="shared" si="24"/>
        <v>83311.44</v>
      </c>
      <c r="N246" s="96">
        <v>1510.65</v>
      </c>
      <c r="O246" s="96">
        <v>1129.83</v>
      </c>
      <c r="P246" s="96">
        <v>0</v>
      </c>
      <c r="Q246" s="96">
        <v>80670.96</v>
      </c>
      <c r="R246" s="96">
        <f t="shared" si="25"/>
        <v>312.3905658254903</v>
      </c>
      <c r="S246" s="96">
        <v>14047.81</v>
      </c>
      <c r="T246" s="93" t="s">
        <v>874</v>
      </c>
      <c r="U246" s="97">
        <v>5.5</v>
      </c>
    </row>
    <row r="247" spans="1:21" s="29" customFormat="1" ht="45">
      <c r="A247" s="91">
        <v>183</v>
      </c>
      <c r="B247" s="94" t="s">
        <v>634</v>
      </c>
      <c r="C247" s="93">
        <v>1960</v>
      </c>
      <c r="D247" s="93"/>
      <c r="E247" s="93" t="s">
        <v>869</v>
      </c>
      <c r="F247" s="93">
        <v>4</v>
      </c>
      <c r="G247" s="93">
        <v>5</v>
      </c>
      <c r="H247" s="96">
        <v>3388.02</v>
      </c>
      <c r="I247" s="93">
        <v>3388.02</v>
      </c>
      <c r="J247" s="93">
        <v>3166.18</v>
      </c>
      <c r="K247" s="93">
        <v>120</v>
      </c>
      <c r="L247" s="95" t="s">
        <v>910</v>
      </c>
      <c r="M247" s="96">
        <f t="shared" si="24"/>
        <v>298860.14999999997</v>
      </c>
      <c r="N247" s="96">
        <v>5419.75</v>
      </c>
      <c r="O247" s="96">
        <v>4052.1</v>
      </c>
      <c r="P247" s="96">
        <v>0</v>
      </c>
      <c r="Q247" s="96">
        <v>289388.3</v>
      </c>
      <c r="R247" s="96">
        <f t="shared" si="25"/>
        <v>88.21085766908105</v>
      </c>
      <c r="S247" s="96">
        <v>14047.81</v>
      </c>
      <c r="T247" s="93" t="s">
        <v>874</v>
      </c>
      <c r="U247" s="97">
        <v>5.5</v>
      </c>
    </row>
    <row r="248" spans="1:21" s="29" customFormat="1" ht="45">
      <c r="A248" s="91">
        <v>184</v>
      </c>
      <c r="B248" s="92" t="s">
        <v>408</v>
      </c>
      <c r="C248" s="93">
        <v>1955</v>
      </c>
      <c r="D248" s="93"/>
      <c r="E248" s="93" t="s">
        <v>869</v>
      </c>
      <c r="F248" s="93">
        <v>3</v>
      </c>
      <c r="G248" s="93">
        <v>3</v>
      </c>
      <c r="H248" s="96">
        <v>1482.07</v>
      </c>
      <c r="I248" s="93">
        <v>1482.07</v>
      </c>
      <c r="J248" s="93">
        <v>1372.8</v>
      </c>
      <c r="K248" s="93">
        <v>53</v>
      </c>
      <c r="L248" s="95" t="s">
        <v>910</v>
      </c>
      <c r="M248" s="96">
        <f t="shared" si="24"/>
        <v>394892.82</v>
      </c>
      <c r="N248" s="96">
        <v>29295.61</v>
      </c>
      <c r="O248" s="96">
        <v>21902.38</v>
      </c>
      <c r="P248" s="96">
        <v>0</v>
      </c>
      <c r="Q248" s="96">
        <v>343694.83</v>
      </c>
      <c r="R248" s="96">
        <f t="shared" si="25"/>
        <v>266.44680750571837</v>
      </c>
      <c r="S248" s="96">
        <v>14047.81</v>
      </c>
      <c r="T248" s="93" t="s">
        <v>874</v>
      </c>
      <c r="U248" s="97">
        <v>5.5</v>
      </c>
    </row>
    <row r="249" spans="1:21" s="29" customFormat="1" ht="45">
      <c r="A249" s="91">
        <v>185</v>
      </c>
      <c r="B249" s="92" t="s">
        <v>409</v>
      </c>
      <c r="C249" s="93">
        <v>1955</v>
      </c>
      <c r="D249" s="93"/>
      <c r="E249" s="93" t="s">
        <v>869</v>
      </c>
      <c r="F249" s="93">
        <v>3</v>
      </c>
      <c r="G249" s="93">
        <v>3</v>
      </c>
      <c r="H249" s="96">
        <v>1453.59</v>
      </c>
      <c r="I249" s="93">
        <v>1453.59</v>
      </c>
      <c r="J249" s="93">
        <v>1098.86</v>
      </c>
      <c r="K249" s="93">
        <v>61</v>
      </c>
      <c r="L249" s="95" t="s">
        <v>910</v>
      </c>
      <c r="M249" s="96">
        <f t="shared" si="24"/>
        <v>494854.8</v>
      </c>
      <c r="N249" s="96">
        <v>8973.98</v>
      </c>
      <c r="O249" s="96">
        <v>6709.63</v>
      </c>
      <c r="P249" s="96">
        <v>0</v>
      </c>
      <c r="Q249" s="96">
        <v>479171.19</v>
      </c>
      <c r="R249" s="96">
        <f t="shared" si="25"/>
        <v>340.43629909396736</v>
      </c>
      <c r="S249" s="96">
        <v>14047.81</v>
      </c>
      <c r="T249" s="93" t="s">
        <v>874</v>
      </c>
      <c r="U249" s="97">
        <v>5.5</v>
      </c>
    </row>
    <row r="250" spans="1:21" s="29" customFormat="1" ht="45">
      <c r="A250" s="91">
        <v>186</v>
      </c>
      <c r="B250" s="92" t="s">
        <v>582</v>
      </c>
      <c r="C250" s="93">
        <v>1953</v>
      </c>
      <c r="D250" s="93"/>
      <c r="E250" s="93" t="s">
        <v>869</v>
      </c>
      <c r="F250" s="93">
        <v>2</v>
      </c>
      <c r="G250" s="93">
        <v>1</v>
      </c>
      <c r="H250" s="96">
        <v>359.52</v>
      </c>
      <c r="I250" s="93">
        <v>359.52</v>
      </c>
      <c r="J250" s="93">
        <v>309.93</v>
      </c>
      <c r="K250" s="93">
        <v>17</v>
      </c>
      <c r="L250" s="95" t="s">
        <v>910</v>
      </c>
      <c r="M250" s="96">
        <f t="shared" si="24"/>
        <v>112310.76</v>
      </c>
      <c r="N250" s="96">
        <v>2036.41</v>
      </c>
      <c r="O250" s="96">
        <v>1522.34</v>
      </c>
      <c r="P250" s="96">
        <v>0</v>
      </c>
      <c r="Q250" s="96">
        <v>108752.01</v>
      </c>
      <c r="R250" s="96">
        <f t="shared" si="25"/>
        <v>312.39085447263017</v>
      </c>
      <c r="S250" s="96">
        <v>14047.81</v>
      </c>
      <c r="T250" s="93" t="s">
        <v>874</v>
      </c>
      <c r="U250" s="97">
        <v>5.5</v>
      </c>
    </row>
    <row r="251" spans="1:21" s="29" customFormat="1" ht="45">
      <c r="A251" s="91">
        <v>187</v>
      </c>
      <c r="B251" s="94" t="s">
        <v>637</v>
      </c>
      <c r="C251" s="93">
        <v>1957</v>
      </c>
      <c r="D251" s="93"/>
      <c r="E251" s="93" t="s">
        <v>869</v>
      </c>
      <c r="F251" s="93">
        <v>3</v>
      </c>
      <c r="G251" s="93">
        <v>3</v>
      </c>
      <c r="H251" s="96">
        <v>1447.45</v>
      </c>
      <c r="I251" s="93">
        <v>1447.45</v>
      </c>
      <c r="J251" s="93">
        <v>1018.21</v>
      </c>
      <c r="K251" s="93">
        <v>71</v>
      </c>
      <c r="L251" s="95" t="s">
        <v>910</v>
      </c>
      <c r="M251" s="96">
        <f t="shared" si="24"/>
        <v>352154.57</v>
      </c>
      <c r="N251" s="96">
        <v>6386.62</v>
      </c>
      <c r="O251" s="96">
        <v>4774.72</v>
      </c>
      <c r="P251" s="96">
        <v>0</v>
      </c>
      <c r="Q251" s="96">
        <v>340993.23</v>
      </c>
      <c r="R251" s="96">
        <f t="shared" si="25"/>
        <v>243.29308093543818</v>
      </c>
      <c r="S251" s="96">
        <v>14047.81</v>
      </c>
      <c r="T251" s="93" t="s">
        <v>874</v>
      </c>
      <c r="U251" s="97">
        <v>5.5</v>
      </c>
    </row>
    <row r="252" spans="1:21" s="29" customFormat="1" ht="45">
      <c r="A252" s="91">
        <v>188</v>
      </c>
      <c r="B252" s="94" t="s">
        <v>529</v>
      </c>
      <c r="C252" s="93">
        <v>1956</v>
      </c>
      <c r="D252" s="93"/>
      <c r="E252" s="93" t="s">
        <v>869</v>
      </c>
      <c r="F252" s="93">
        <v>2</v>
      </c>
      <c r="G252" s="93">
        <v>2</v>
      </c>
      <c r="H252" s="96">
        <v>900.47</v>
      </c>
      <c r="I252" s="93">
        <v>900.47</v>
      </c>
      <c r="J252" s="93">
        <v>765.49</v>
      </c>
      <c r="K252" s="93">
        <v>34</v>
      </c>
      <c r="L252" s="95" t="s">
        <v>910</v>
      </c>
      <c r="M252" s="96">
        <f t="shared" si="24"/>
        <v>188338.32</v>
      </c>
      <c r="N252" s="96">
        <v>3415.8</v>
      </c>
      <c r="O252" s="96">
        <v>2553.87</v>
      </c>
      <c r="P252" s="96">
        <v>0</v>
      </c>
      <c r="Q252" s="96">
        <v>182368.65</v>
      </c>
      <c r="R252" s="96">
        <f t="shared" si="25"/>
        <v>209.15557431119305</v>
      </c>
      <c r="S252" s="96">
        <v>14047.81</v>
      </c>
      <c r="T252" s="93" t="s">
        <v>874</v>
      </c>
      <c r="U252" s="97">
        <v>5.5</v>
      </c>
    </row>
    <row r="253" spans="1:21" s="29" customFormat="1" ht="45">
      <c r="A253" s="91">
        <v>189</v>
      </c>
      <c r="B253" s="94" t="s">
        <v>530</v>
      </c>
      <c r="C253" s="93">
        <v>1955</v>
      </c>
      <c r="D253" s="93"/>
      <c r="E253" s="93" t="s">
        <v>869</v>
      </c>
      <c r="F253" s="93">
        <v>3</v>
      </c>
      <c r="G253" s="93">
        <v>3</v>
      </c>
      <c r="H253" s="96">
        <v>1759.19</v>
      </c>
      <c r="I253" s="93">
        <v>1759.19</v>
      </c>
      <c r="J253" s="93">
        <v>1302.97</v>
      </c>
      <c r="K253" s="93">
        <v>58</v>
      </c>
      <c r="L253" s="146" t="s">
        <v>911</v>
      </c>
      <c r="M253" s="96">
        <f t="shared" si="24"/>
        <v>205869.01</v>
      </c>
      <c r="N253" s="96">
        <v>3733.52</v>
      </c>
      <c r="O253" s="96">
        <v>2791.29</v>
      </c>
      <c r="P253" s="96">
        <v>0</v>
      </c>
      <c r="Q253" s="96">
        <v>199344.2</v>
      </c>
      <c r="R253" s="96">
        <f t="shared" si="25"/>
        <v>117.02488645342459</v>
      </c>
      <c r="S253" s="96">
        <v>14047.81</v>
      </c>
      <c r="T253" s="93" t="s">
        <v>874</v>
      </c>
      <c r="U253" s="97">
        <v>5.5</v>
      </c>
    </row>
    <row r="254" spans="1:21" s="29" customFormat="1" ht="45">
      <c r="A254" s="91">
        <v>190</v>
      </c>
      <c r="B254" s="94" t="s">
        <v>531</v>
      </c>
      <c r="C254" s="93">
        <v>1955</v>
      </c>
      <c r="D254" s="93"/>
      <c r="E254" s="93" t="s">
        <v>869</v>
      </c>
      <c r="F254" s="93">
        <v>3</v>
      </c>
      <c r="G254" s="93">
        <v>3</v>
      </c>
      <c r="H254" s="96">
        <v>1383.56</v>
      </c>
      <c r="I254" s="93">
        <v>1383.56</v>
      </c>
      <c r="J254" s="93">
        <v>858.24</v>
      </c>
      <c r="K254" s="93">
        <v>63</v>
      </c>
      <c r="L254" s="95" t="s">
        <v>910</v>
      </c>
      <c r="M254" s="96">
        <f t="shared" si="24"/>
        <v>361096.58999999997</v>
      </c>
      <c r="N254" s="96">
        <v>6548.84</v>
      </c>
      <c r="O254" s="96">
        <v>4895.65</v>
      </c>
      <c r="P254" s="96">
        <v>0</v>
      </c>
      <c r="Q254" s="96">
        <v>349652.1</v>
      </c>
      <c r="R254" s="96">
        <f t="shared" si="25"/>
        <v>260.99091474168085</v>
      </c>
      <c r="S254" s="96">
        <v>14047.81</v>
      </c>
      <c r="T254" s="93" t="s">
        <v>874</v>
      </c>
      <c r="U254" s="97">
        <v>5.5</v>
      </c>
    </row>
    <row r="255" spans="1:21" s="29" customFormat="1" ht="45">
      <c r="A255" s="91">
        <v>191</v>
      </c>
      <c r="B255" s="94" t="s">
        <v>532</v>
      </c>
      <c r="C255" s="93">
        <v>1953</v>
      </c>
      <c r="D255" s="93"/>
      <c r="E255" s="93" t="s">
        <v>869</v>
      </c>
      <c r="F255" s="93">
        <v>3</v>
      </c>
      <c r="G255" s="93">
        <v>3</v>
      </c>
      <c r="H255" s="96">
        <v>816.82</v>
      </c>
      <c r="I255" s="93">
        <v>816.82</v>
      </c>
      <c r="J255" s="93">
        <v>616.63</v>
      </c>
      <c r="K255" s="93">
        <v>46</v>
      </c>
      <c r="L255" s="95" t="s">
        <v>910</v>
      </c>
      <c r="M255" s="96">
        <f t="shared" si="24"/>
        <v>163054.2</v>
      </c>
      <c r="N255" s="96">
        <v>2956.92</v>
      </c>
      <c r="O255" s="96">
        <v>2210.78</v>
      </c>
      <c r="P255" s="96">
        <v>0</v>
      </c>
      <c r="Q255" s="96">
        <v>157886.5</v>
      </c>
      <c r="R255" s="96">
        <f t="shared" si="25"/>
        <v>199.62072427217748</v>
      </c>
      <c r="S255" s="96">
        <v>14047.81</v>
      </c>
      <c r="T255" s="93" t="s">
        <v>874</v>
      </c>
      <c r="U255" s="97">
        <v>5.5</v>
      </c>
    </row>
    <row r="256" spans="1:21" s="29" customFormat="1" ht="45">
      <c r="A256" s="91">
        <v>192</v>
      </c>
      <c r="B256" s="94" t="s">
        <v>533</v>
      </c>
      <c r="C256" s="93">
        <v>1960</v>
      </c>
      <c r="D256" s="93"/>
      <c r="E256" s="93" t="s">
        <v>869</v>
      </c>
      <c r="F256" s="93">
        <v>4</v>
      </c>
      <c r="G256" s="93">
        <v>4</v>
      </c>
      <c r="H256" s="96">
        <v>2302.21</v>
      </c>
      <c r="I256" s="93">
        <v>2302.21</v>
      </c>
      <c r="J256" s="93">
        <v>1951.43</v>
      </c>
      <c r="K256" s="93">
        <v>101</v>
      </c>
      <c r="L256" s="95" t="s">
        <v>880</v>
      </c>
      <c r="M256" s="96">
        <f t="shared" si="24"/>
        <v>526690.3200000001</v>
      </c>
      <c r="N256" s="96">
        <v>21018.37</v>
      </c>
      <c r="O256" s="96">
        <v>15714.13</v>
      </c>
      <c r="P256" s="96">
        <v>0</v>
      </c>
      <c r="Q256" s="96">
        <v>489957.82</v>
      </c>
      <c r="R256" s="96">
        <f t="shared" si="25"/>
        <v>228.7759674399816</v>
      </c>
      <c r="S256" s="96">
        <v>14047.81</v>
      </c>
      <c r="T256" s="93" t="s">
        <v>874</v>
      </c>
      <c r="U256" s="97">
        <v>5.5</v>
      </c>
    </row>
    <row r="257" spans="1:21" s="29" customFormat="1" ht="18" customHeight="1">
      <c r="A257" s="91"/>
      <c r="B257" s="136" t="s">
        <v>727</v>
      </c>
      <c r="C257" s="96"/>
      <c r="D257" s="96"/>
      <c r="E257" s="96"/>
      <c r="F257" s="96"/>
      <c r="G257" s="96"/>
      <c r="H257" s="102">
        <f>SUM(H225:H256)</f>
        <v>41963.16999999999</v>
      </c>
      <c r="I257" s="102">
        <f>SUM(I225:I256)</f>
        <v>41963.16999999999</v>
      </c>
      <c r="J257" s="102">
        <f>SUM(J225:J256)</f>
        <v>35750.53</v>
      </c>
      <c r="K257" s="104">
        <f>SUM(K225:K256)</f>
        <v>1702</v>
      </c>
      <c r="L257" s="142"/>
      <c r="M257" s="102">
        <f>SUM(M225:M256)</f>
        <v>9304776.690000001</v>
      </c>
      <c r="N257" s="102">
        <f>SUM(N225:N256)</f>
        <v>226922.72999999995</v>
      </c>
      <c r="O257" s="102">
        <f>SUM(O225:O256)</f>
        <v>169656.27</v>
      </c>
      <c r="P257" s="102"/>
      <c r="Q257" s="102">
        <f>SUM(Q225:Q256)</f>
        <v>8908197.690000001</v>
      </c>
      <c r="R257" s="102">
        <f t="shared" si="25"/>
        <v>221.73674414969133</v>
      </c>
      <c r="S257" s="101"/>
      <c r="T257" s="93"/>
      <c r="U257" s="97"/>
    </row>
    <row r="258" spans="1:21" s="29" customFormat="1" ht="14.25">
      <c r="A258" s="156" t="s">
        <v>855</v>
      </c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</row>
    <row r="259" spans="1:21" s="29" customFormat="1" ht="45">
      <c r="A259" s="91">
        <v>193</v>
      </c>
      <c r="B259" s="92" t="s">
        <v>260</v>
      </c>
      <c r="C259" s="93">
        <v>1968</v>
      </c>
      <c r="D259" s="93"/>
      <c r="E259" s="93" t="s">
        <v>869</v>
      </c>
      <c r="F259" s="93">
        <v>5</v>
      </c>
      <c r="G259" s="93">
        <v>6</v>
      </c>
      <c r="H259" s="96">
        <v>4777.9</v>
      </c>
      <c r="I259" s="96">
        <v>4777.9</v>
      </c>
      <c r="J259" s="96">
        <v>2914.8</v>
      </c>
      <c r="K259" s="93">
        <v>219</v>
      </c>
      <c r="L259" s="93" t="s">
        <v>718</v>
      </c>
      <c r="M259" s="96">
        <f>N259+O259+P259+Q259</f>
        <v>3144893.19</v>
      </c>
      <c r="N259" s="96">
        <v>38285.19</v>
      </c>
      <c r="O259" s="96">
        <v>28622.99</v>
      </c>
      <c r="P259" s="96">
        <v>111168.34</v>
      </c>
      <c r="Q259" s="96">
        <v>2966816.67</v>
      </c>
      <c r="R259" s="96">
        <f>M259/I259</f>
        <v>658.2166202725047</v>
      </c>
      <c r="S259" s="96">
        <v>14047.81</v>
      </c>
      <c r="T259" s="93" t="s">
        <v>874</v>
      </c>
      <c r="U259" s="97">
        <v>5.5</v>
      </c>
    </row>
    <row r="260" spans="1:21" s="29" customFormat="1" ht="45">
      <c r="A260" s="91">
        <v>194</v>
      </c>
      <c r="B260" s="92" t="s">
        <v>261</v>
      </c>
      <c r="C260" s="93">
        <v>1967</v>
      </c>
      <c r="D260" s="93"/>
      <c r="E260" s="93" t="s">
        <v>869</v>
      </c>
      <c r="F260" s="93">
        <v>5</v>
      </c>
      <c r="G260" s="93">
        <v>6</v>
      </c>
      <c r="H260" s="96">
        <v>5248.8</v>
      </c>
      <c r="I260" s="96">
        <v>5248.8</v>
      </c>
      <c r="J260" s="96">
        <v>3258.6</v>
      </c>
      <c r="K260" s="93">
        <v>210</v>
      </c>
      <c r="L260" s="93" t="s">
        <v>91</v>
      </c>
      <c r="M260" s="96">
        <f aca="true" t="shared" si="26" ref="M260:M310">N260+O260+P260+Q260</f>
        <v>1135274.83</v>
      </c>
      <c r="N260" s="96">
        <v>13820.08</v>
      </c>
      <c r="O260" s="96">
        <v>10331</v>
      </c>
      <c r="P260" s="96">
        <v>40131.96</v>
      </c>
      <c r="Q260" s="96">
        <v>1070991.79</v>
      </c>
      <c r="R260" s="96">
        <f aca="true" t="shared" si="27" ref="R260:R311">M260/I260</f>
        <v>216.29226299344612</v>
      </c>
      <c r="S260" s="96">
        <v>14047.81</v>
      </c>
      <c r="T260" s="93" t="s">
        <v>874</v>
      </c>
      <c r="U260" s="97">
        <v>5.5</v>
      </c>
    </row>
    <row r="261" spans="1:21" s="29" customFormat="1" ht="45">
      <c r="A261" s="91">
        <v>195</v>
      </c>
      <c r="B261" s="92" t="s">
        <v>262</v>
      </c>
      <c r="C261" s="93">
        <v>1969</v>
      </c>
      <c r="D261" s="93"/>
      <c r="E261" s="93" t="s">
        <v>870</v>
      </c>
      <c r="F261" s="93">
        <v>5</v>
      </c>
      <c r="G261" s="93">
        <v>3</v>
      </c>
      <c r="H261" s="96">
        <v>2562.3</v>
      </c>
      <c r="I261" s="96">
        <v>2562.3</v>
      </c>
      <c r="J261" s="96">
        <v>2202.5</v>
      </c>
      <c r="K261" s="93">
        <v>145</v>
      </c>
      <c r="L261" s="93" t="s">
        <v>711</v>
      </c>
      <c r="M261" s="96">
        <f t="shared" si="26"/>
        <v>809331.91</v>
      </c>
      <c r="N261" s="96">
        <v>9852.27</v>
      </c>
      <c r="O261" s="96">
        <v>7366</v>
      </c>
      <c r="P261" s="96">
        <v>28609.34</v>
      </c>
      <c r="Q261" s="96">
        <v>763504.3</v>
      </c>
      <c r="R261" s="96">
        <f t="shared" si="27"/>
        <v>315.8614955313585</v>
      </c>
      <c r="S261" s="96">
        <v>14047.81</v>
      </c>
      <c r="T261" s="93" t="s">
        <v>874</v>
      </c>
      <c r="U261" s="97">
        <v>5.5</v>
      </c>
    </row>
    <row r="262" spans="1:21" s="29" customFormat="1" ht="75">
      <c r="A262" s="91">
        <v>196</v>
      </c>
      <c r="B262" s="92" t="s">
        <v>263</v>
      </c>
      <c r="C262" s="93">
        <v>1969</v>
      </c>
      <c r="D262" s="93"/>
      <c r="E262" s="93" t="s">
        <v>869</v>
      </c>
      <c r="F262" s="93">
        <v>9</v>
      </c>
      <c r="G262" s="93">
        <v>1</v>
      </c>
      <c r="H262" s="96">
        <v>2232.7</v>
      </c>
      <c r="I262" s="96">
        <v>2232.7</v>
      </c>
      <c r="J262" s="96">
        <v>2104.3</v>
      </c>
      <c r="K262" s="93">
        <v>119</v>
      </c>
      <c r="L262" s="93" t="s">
        <v>290</v>
      </c>
      <c r="M262" s="96">
        <f t="shared" si="26"/>
        <v>1711368.45</v>
      </c>
      <c r="N262" s="96">
        <v>20833.78</v>
      </c>
      <c r="O262" s="96">
        <v>15575.71</v>
      </c>
      <c r="P262" s="96">
        <v>60494.41</v>
      </c>
      <c r="Q262" s="96">
        <v>1614464.55</v>
      </c>
      <c r="R262" s="96">
        <f t="shared" si="27"/>
        <v>766.5017467640077</v>
      </c>
      <c r="S262" s="96">
        <v>14047.81</v>
      </c>
      <c r="T262" s="93" t="s">
        <v>874</v>
      </c>
      <c r="U262" s="97">
        <v>5.5</v>
      </c>
    </row>
    <row r="263" spans="1:21" s="29" customFormat="1" ht="45">
      <c r="A263" s="91">
        <v>197</v>
      </c>
      <c r="B263" s="92" t="s">
        <v>264</v>
      </c>
      <c r="C263" s="93">
        <v>1969</v>
      </c>
      <c r="D263" s="93"/>
      <c r="E263" s="93" t="s">
        <v>869</v>
      </c>
      <c r="F263" s="93">
        <v>2</v>
      </c>
      <c r="G263" s="93">
        <v>1</v>
      </c>
      <c r="H263" s="96">
        <v>340.5</v>
      </c>
      <c r="I263" s="96">
        <v>340.5</v>
      </c>
      <c r="J263" s="96">
        <v>340.5</v>
      </c>
      <c r="K263" s="93">
        <v>11</v>
      </c>
      <c r="L263" s="93" t="s">
        <v>36</v>
      </c>
      <c r="M263" s="96">
        <f t="shared" si="26"/>
        <v>241755</v>
      </c>
      <c r="N263" s="96">
        <v>2942.97</v>
      </c>
      <c r="O263" s="96">
        <v>2199.97</v>
      </c>
      <c r="P263" s="96">
        <v>8545.24</v>
      </c>
      <c r="Q263" s="96">
        <v>228066.82</v>
      </c>
      <c r="R263" s="96">
        <f t="shared" si="27"/>
        <v>710</v>
      </c>
      <c r="S263" s="96">
        <v>14047.81</v>
      </c>
      <c r="T263" s="93" t="s">
        <v>874</v>
      </c>
      <c r="U263" s="97">
        <v>5.5</v>
      </c>
    </row>
    <row r="264" spans="1:21" s="29" customFormat="1" ht="46.5" customHeight="1">
      <c r="A264" s="91">
        <v>198</v>
      </c>
      <c r="B264" s="92" t="s">
        <v>915</v>
      </c>
      <c r="C264" s="93">
        <v>1967</v>
      </c>
      <c r="D264" s="93"/>
      <c r="E264" s="93" t="s">
        <v>870</v>
      </c>
      <c r="F264" s="93">
        <v>5</v>
      </c>
      <c r="G264" s="93">
        <v>3</v>
      </c>
      <c r="H264" s="96">
        <v>2572.8</v>
      </c>
      <c r="I264" s="96">
        <v>2572.8</v>
      </c>
      <c r="J264" s="96">
        <v>2218</v>
      </c>
      <c r="K264" s="93">
        <v>153</v>
      </c>
      <c r="L264" s="93" t="s">
        <v>718</v>
      </c>
      <c r="M264" s="96">
        <f t="shared" si="26"/>
        <v>666454.2699999999</v>
      </c>
      <c r="N264" s="96">
        <v>8112.86</v>
      </c>
      <c r="O264" s="96">
        <v>6065.67</v>
      </c>
      <c r="P264" s="96">
        <v>23558.8</v>
      </c>
      <c r="Q264" s="96">
        <v>628716.94</v>
      </c>
      <c r="R264" s="96">
        <f t="shared" si="27"/>
        <v>259.03850668532334</v>
      </c>
      <c r="S264" s="96">
        <v>14047.81</v>
      </c>
      <c r="T264" s="93" t="s">
        <v>874</v>
      </c>
      <c r="U264" s="97">
        <v>5.5</v>
      </c>
    </row>
    <row r="265" spans="1:21" s="29" customFormat="1" ht="45">
      <c r="A265" s="91">
        <v>199</v>
      </c>
      <c r="B265" s="92" t="s">
        <v>265</v>
      </c>
      <c r="C265" s="93">
        <v>1963</v>
      </c>
      <c r="D265" s="93"/>
      <c r="E265" s="93" t="s">
        <v>869</v>
      </c>
      <c r="F265" s="93">
        <v>2</v>
      </c>
      <c r="G265" s="93">
        <v>2</v>
      </c>
      <c r="H265" s="96">
        <v>568.7</v>
      </c>
      <c r="I265" s="96">
        <v>568.7</v>
      </c>
      <c r="J265" s="96">
        <v>346.9</v>
      </c>
      <c r="K265" s="93">
        <v>41</v>
      </c>
      <c r="L265" s="93" t="s">
        <v>718</v>
      </c>
      <c r="M265" s="96">
        <f t="shared" si="26"/>
        <v>998729.65</v>
      </c>
      <c r="N265" s="96">
        <v>12158.02</v>
      </c>
      <c r="O265" s="96">
        <v>9090.45</v>
      </c>
      <c r="P265" s="96">
        <v>35303.71</v>
      </c>
      <c r="Q265" s="96">
        <v>942177.47</v>
      </c>
      <c r="R265" s="96">
        <f t="shared" si="27"/>
        <v>1756.1625637418674</v>
      </c>
      <c r="S265" s="96">
        <v>14047.81</v>
      </c>
      <c r="T265" s="93" t="s">
        <v>874</v>
      </c>
      <c r="U265" s="97">
        <v>5.5</v>
      </c>
    </row>
    <row r="266" spans="1:21" s="29" customFormat="1" ht="45">
      <c r="A266" s="91">
        <v>200</v>
      </c>
      <c r="B266" s="92" t="s">
        <v>266</v>
      </c>
      <c r="C266" s="93">
        <v>1966</v>
      </c>
      <c r="D266" s="93"/>
      <c r="E266" s="93" t="s">
        <v>870</v>
      </c>
      <c r="F266" s="93">
        <v>5</v>
      </c>
      <c r="G266" s="93">
        <v>4</v>
      </c>
      <c r="H266" s="96">
        <v>3561</v>
      </c>
      <c r="I266" s="96">
        <v>3561</v>
      </c>
      <c r="J266" s="96">
        <v>2944.9</v>
      </c>
      <c r="K266" s="93">
        <v>204</v>
      </c>
      <c r="L266" s="93" t="s">
        <v>718</v>
      </c>
      <c r="M266" s="96">
        <f t="shared" si="26"/>
        <v>2062058.53</v>
      </c>
      <c r="N266" s="96">
        <v>25103.24</v>
      </c>
      <c r="O266" s="96">
        <v>18768.09</v>
      </c>
      <c r="P266" s="96">
        <v>72890.85</v>
      </c>
      <c r="Q266" s="96">
        <v>1945296.35</v>
      </c>
      <c r="R266" s="96">
        <f t="shared" si="27"/>
        <v>579.0672648132547</v>
      </c>
      <c r="S266" s="96">
        <v>14047.81</v>
      </c>
      <c r="T266" s="93" t="s">
        <v>874</v>
      </c>
      <c r="U266" s="97">
        <v>5.5</v>
      </c>
    </row>
    <row r="267" spans="1:21" s="29" customFormat="1" ht="45">
      <c r="A267" s="91">
        <v>201</v>
      </c>
      <c r="B267" s="92" t="s">
        <v>267</v>
      </c>
      <c r="C267" s="93">
        <v>1968</v>
      </c>
      <c r="D267" s="93"/>
      <c r="E267" s="93" t="s">
        <v>869</v>
      </c>
      <c r="F267" s="93">
        <v>5</v>
      </c>
      <c r="G267" s="93">
        <v>4</v>
      </c>
      <c r="H267" s="96">
        <v>3098.7</v>
      </c>
      <c r="I267" s="96">
        <v>3098.7</v>
      </c>
      <c r="J267" s="96">
        <v>2616.1</v>
      </c>
      <c r="K267" s="93">
        <v>187</v>
      </c>
      <c r="L267" s="93" t="s">
        <v>718</v>
      </c>
      <c r="M267" s="96">
        <f t="shared" si="26"/>
        <v>1110393.37</v>
      </c>
      <c r="N267" s="96">
        <v>64571.71</v>
      </c>
      <c r="O267" s="96">
        <v>61563.09</v>
      </c>
      <c r="P267" s="96">
        <v>36970.83</v>
      </c>
      <c r="Q267" s="96">
        <v>947287.74</v>
      </c>
      <c r="R267" s="96">
        <f t="shared" si="27"/>
        <v>358.3416819956757</v>
      </c>
      <c r="S267" s="96">
        <v>14047.81</v>
      </c>
      <c r="T267" s="93" t="s">
        <v>874</v>
      </c>
      <c r="U267" s="97">
        <v>5.5</v>
      </c>
    </row>
    <row r="268" spans="1:21" s="29" customFormat="1" ht="37.5" customHeight="1">
      <c r="A268" s="91">
        <v>202</v>
      </c>
      <c r="B268" s="92" t="s">
        <v>268</v>
      </c>
      <c r="C268" s="93">
        <v>1965</v>
      </c>
      <c r="D268" s="93"/>
      <c r="E268" s="93" t="s">
        <v>869</v>
      </c>
      <c r="F268" s="93">
        <v>5</v>
      </c>
      <c r="G268" s="93">
        <v>4</v>
      </c>
      <c r="H268" s="96">
        <v>3665.8</v>
      </c>
      <c r="I268" s="96">
        <v>3665.8</v>
      </c>
      <c r="J268" s="96">
        <v>2219.7</v>
      </c>
      <c r="K268" s="93">
        <v>151</v>
      </c>
      <c r="L268" s="93" t="s">
        <v>718</v>
      </c>
      <c r="M268" s="96">
        <f t="shared" si="26"/>
        <v>2035522.23</v>
      </c>
      <c r="N268" s="96">
        <v>86827.15</v>
      </c>
      <c r="O268" s="96">
        <v>64609.69</v>
      </c>
      <c r="P268" s="96">
        <v>69182.27</v>
      </c>
      <c r="Q268" s="96">
        <v>1814903.12</v>
      </c>
      <c r="R268" s="96">
        <f t="shared" si="27"/>
        <v>555.2736728681324</v>
      </c>
      <c r="S268" s="96">
        <v>14047.81</v>
      </c>
      <c r="T268" s="93" t="s">
        <v>874</v>
      </c>
      <c r="U268" s="97">
        <v>5.5</v>
      </c>
    </row>
    <row r="269" spans="1:21" s="29" customFormat="1" ht="45">
      <c r="A269" s="91">
        <v>203</v>
      </c>
      <c r="B269" s="92" t="s">
        <v>269</v>
      </c>
      <c r="C269" s="93">
        <v>1967</v>
      </c>
      <c r="D269" s="93"/>
      <c r="E269" s="93" t="s">
        <v>869</v>
      </c>
      <c r="F269" s="93">
        <v>5</v>
      </c>
      <c r="G269" s="93">
        <v>4</v>
      </c>
      <c r="H269" s="96">
        <v>3482.9</v>
      </c>
      <c r="I269" s="96">
        <v>3482.9</v>
      </c>
      <c r="J269" s="96">
        <v>2047.2</v>
      </c>
      <c r="K269" s="93">
        <v>151</v>
      </c>
      <c r="L269" s="93" t="s">
        <v>718</v>
      </c>
      <c r="M269" s="96">
        <f t="shared" si="26"/>
        <v>1988518.6</v>
      </c>
      <c r="N269" s="96">
        <v>66600.21</v>
      </c>
      <c r="O269" s="96">
        <v>49583.98</v>
      </c>
      <c r="P269" s="96">
        <v>68398.54</v>
      </c>
      <c r="Q269" s="96">
        <v>1803935.87</v>
      </c>
      <c r="R269" s="96">
        <f t="shared" si="27"/>
        <v>570.9376094633782</v>
      </c>
      <c r="S269" s="96">
        <v>14047.81</v>
      </c>
      <c r="T269" s="93" t="s">
        <v>874</v>
      </c>
      <c r="U269" s="97">
        <v>5.5</v>
      </c>
    </row>
    <row r="270" spans="1:21" s="29" customFormat="1" ht="45">
      <c r="A270" s="91">
        <v>204</v>
      </c>
      <c r="B270" s="92" t="s">
        <v>270</v>
      </c>
      <c r="C270" s="93">
        <v>1967</v>
      </c>
      <c r="D270" s="93"/>
      <c r="E270" s="93" t="s">
        <v>870</v>
      </c>
      <c r="F270" s="93">
        <v>5</v>
      </c>
      <c r="G270" s="93">
        <v>6</v>
      </c>
      <c r="H270" s="96">
        <v>5649.3</v>
      </c>
      <c r="I270" s="96">
        <v>5649.3</v>
      </c>
      <c r="J270" s="96">
        <v>4730</v>
      </c>
      <c r="K270" s="93">
        <v>315</v>
      </c>
      <c r="L270" s="93" t="s">
        <v>718</v>
      </c>
      <c r="M270" s="96">
        <f t="shared" si="26"/>
        <v>1478359.46</v>
      </c>
      <c r="N270" s="96">
        <v>104370.14</v>
      </c>
      <c r="O270" s="96">
        <v>77605.35</v>
      </c>
      <c r="P270" s="96">
        <v>48401.38</v>
      </c>
      <c r="Q270" s="96">
        <v>1247982.59</v>
      </c>
      <c r="R270" s="96">
        <f t="shared" si="27"/>
        <v>261.688963234383</v>
      </c>
      <c r="S270" s="96">
        <v>14047.81</v>
      </c>
      <c r="T270" s="93" t="s">
        <v>874</v>
      </c>
      <c r="U270" s="97">
        <v>5.5</v>
      </c>
    </row>
    <row r="271" spans="1:21" s="29" customFormat="1" ht="45">
      <c r="A271" s="91">
        <v>205</v>
      </c>
      <c r="B271" s="92" t="s">
        <v>271</v>
      </c>
      <c r="C271" s="93">
        <v>1964</v>
      </c>
      <c r="D271" s="93"/>
      <c r="E271" s="93" t="s">
        <v>869</v>
      </c>
      <c r="F271" s="93">
        <v>4</v>
      </c>
      <c r="G271" s="93">
        <v>4</v>
      </c>
      <c r="H271" s="96">
        <v>2534.81</v>
      </c>
      <c r="I271" s="96">
        <v>2534.81</v>
      </c>
      <c r="J271" s="96">
        <v>2145.7</v>
      </c>
      <c r="K271" s="93">
        <v>141</v>
      </c>
      <c r="L271" s="140" t="s">
        <v>719</v>
      </c>
      <c r="M271" s="96">
        <f t="shared" si="26"/>
        <v>1702313.3699999999</v>
      </c>
      <c r="N271" s="96">
        <v>20723.22</v>
      </c>
      <c r="O271" s="96">
        <v>15493.78</v>
      </c>
      <c r="P271" s="96">
        <v>60174.71</v>
      </c>
      <c r="Q271" s="96">
        <v>1605921.66</v>
      </c>
      <c r="R271" s="96">
        <f t="shared" si="27"/>
        <v>671.5743467952233</v>
      </c>
      <c r="S271" s="96">
        <v>14047.81</v>
      </c>
      <c r="T271" s="93" t="s">
        <v>874</v>
      </c>
      <c r="U271" s="97">
        <v>5.5</v>
      </c>
    </row>
    <row r="272" spans="1:21" s="29" customFormat="1" ht="45">
      <c r="A272" s="91">
        <v>206</v>
      </c>
      <c r="B272" s="92" t="s">
        <v>272</v>
      </c>
      <c r="C272" s="93">
        <v>1964</v>
      </c>
      <c r="D272" s="93"/>
      <c r="E272" s="93" t="s">
        <v>869</v>
      </c>
      <c r="F272" s="93">
        <v>4</v>
      </c>
      <c r="G272" s="93">
        <v>4</v>
      </c>
      <c r="H272" s="96">
        <v>2497.1</v>
      </c>
      <c r="I272" s="96">
        <v>2497.1</v>
      </c>
      <c r="J272" s="96">
        <v>2101.2</v>
      </c>
      <c r="K272" s="93">
        <v>146</v>
      </c>
      <c r="L272" s="93" t="s">
        <v>719</v>
      </c>
      <c r="M272" s="96">
        <f t="shared" si="26"/>
        <v>1827056.9</v>
      </c>
      <c r="N272" s="96">
        <v>22242.47</v>
      </c>
      <c r="O272" s="96">
        <v>16629.45</v>
      </c>
      <c r="P272" s="96">
        <v>64584.03</v>
      </c>
      <c r="Q272" s="96">
        <v>1723600.95</v>
      </c>
      <c r="R272" s="96">
        <f t="shared" si="27"/>
        <v>731.671498938769</v>
      </c>
      <c r="S272" s="96">
        <v>14047.81</v>
      </c>
      <c r="T272" s="93" t="s">
        <v>874</v>
      </c>
      <c r="U272" s="97">
        <v>5.5</v>
      </c>
    </row>
    <row r="273" spans="1:21" s="29" customFormat="1" ht="34.5" customHeight="1">
      <c r="A273" s="91">
        <v>207</v>
      </c>
      <c r="B273" s="92" t="s">
        <v>273</v>
      </c>
      <c r="C273" s="93">
        <v>1967</v>
      </c>
      <c r="D273" s="93"/>
      <c r="E273" s="93" t="s">
        <v>869</v>
      </c>
      <c r="F273" s="93">
        <v>5</v>
      </c>
      <c r="G273" s="93">
        <v>6</v>
      </c>
      <c r="H273" s="96">
        <v>4662.1</v>
      </c>
      <c r="I273" s="96">
        <v>4662.1</v>
      </c>
      <c r="J273" s="96">
        <v>3714.5</v>
      </c>
      <c r="K273" s="93">
        <v>277</v>
      </c>
      <c r="L273" s="93" t="s">
        <v>720</v>
      </c>
      <c r="M273" s="96">
        <f t="shared" si="26"/>
        <v>4052886.96</v>
      </c>
      <c r="N273" s="96">
        <v>49338.54</v>
      </c>
      <c r="O273" s="96">
        <v>36887.38</v>
      </c>
      <c r="P273" s="96">
        <v>143264</v>
      </c>
      <c r="Q273" s="96">
        <v>3823397.04</v>
      </c>
      <c r="R273" s="96">
        <f t="shared" si="27"/>
        <v>869.3264751935823</v>
      </c>
      <c r="S273" s="96">
        <v>14047.81</v>
      </c>
      <c r="T273" s="93" t="s">
        <v>874</v>
      </c>
      <c r="U273" s="97">
        <v>5.5</v>
      </c>
    </row>
    <row r="274" spans="1:21" s="29" customFormat="1" ht="30.75" customHeight="1">
      <c r="A274" s="91">
        <v>208</v>
      </c>
      <c r="B274" s="92" t="s">
        <v>274</v>
      </c>
      <c r="C274" s="93">
        <v>1964</v>
      </c>
      <c r="D274" s="93"/>
      <c r="E274" s="93" t="s">
        <v>869</v>
      </c>
      <c r="F274" s="93">
        <v>5</v>
      </c>
      <c r="G274" s="93">
        <v>4</v>
      </c>
      <c r="H274" s="96">
        <v>3164.6</v>
      </c>
      <c r="I274" s="96">
        <v>3164.6</v>
      </c>
      <c r="J274" s="96">
        <v>2552.3</v>
      </c>
      <c r="K274" s="93">
        <v>175</v>
      </c>
      <c r="L274" s="93" t="s">
        <v>718</v>
      </c>
      <c r="M274" s="96">
        <f t="shared" si="26"/>
        <v>1702313.3699999999</v>
      </c>
      <c r="N274" s="96">
        <v>20723.86</v>
      </c>
      <c r="O274" s="96">
        <v>15494.06</v>
      </c>
      <c r="P274" s="96">
        <v>60174.51</v>
      </c>
      <c r="Q274" s="96">
        <v>1605920.94</v>
      </c>
      <c r="R274" s="96">
        <f t="shared" si="27"/>
        <v>537.9237091575554</v>
      </c>
      <c r="S274" s="96">
        <v>14047.81</v>
      </c>
      <c r="T274" s="93" t="s">
        <v>874</v>
      </c>
      <c r="U274" s="97">
        <v>5.5</v>
      </c>
    </row>
    <row r="275" spans="1:21" s="29" customFormat="1" ht="45">
      <c r="A275" s="91">
        <v>209</v>
      </c>
      <c r="B275" s="92" t="s">
        <v>275</v>
      </c>
      <c r="C275" s="93">
        <v>1964</v>
      </c>
      <c r="D275" s="93"/>
      <c r="E275" s="93" t="s">
        <v>869</v>
      </c>
      <c r="F275" s="93">
        <v>5</v>
      </c>
      <c r="G275" s="93">
        <v>3</v>
      </c>
      <c r="H275" s="96">
        <v>2460.8</v>
      </c>
      <c r="I275" s="96">
        <v>2460.8</v>
      </c>
      <c r="J275" s="96">
        <v>1875</v>
      </c>
      <c r="K275" s="93">
        <v>150</v>
      </c>
      <c r="L275" s="93" t="s">
        <v>731</v>
      </c>
      <c r="M275" s="96">
        <f t="shared" si="26"/>
        <v>3541444.1</v>
      </c>
      <c r="N275" s="96">
        <v>43112.75</v>
      </c>
      <c r="O275" s="96">
        <v>32232.46</v>
      </c>
      <c r="P275" s="96">
        <v>125184.85</v>
      </c>
      <c r="Q275" s="96">
        <v>3340914.04</v>
      </c>
      <c r="R275" s="96">
        <f t="shared" si="27"/>
        <v>1439.1434086475942</v>
      </c>
      <c r="S275" s="96">
        <v>14047.81</v>
      </c>
      <c r="T275" s="93" t="s">
        <v>874</v>
      </c>
      <c r="U275" s="97">
        <v>5.5</v>
      </c>
    </row>
    <row r="276" spans="1:21" s="29" customFormat="1" ht="45">
      <c r="A276" s="91">
        <v>210</v>
      </c>
      <c r="B276" s="92" t="s">
        <v>276</v>
      </c>
      <c r="C276" s="93">
        <v>1964</v>
      </c>
      <c r="D276" s="93"/>
      <c r="E276" s="93" t="s">
        <v>869</v>
      </c>
      <c r="F276" s="93">
        <v>5</v>
      </c>
      <c r="G276" s="93">
        <v>6</v>
      </c>
      <c r="H276" s="96">
        <v>5076.6</v>
      </c>
      <c r="I276" s="96">
        <v>5076.6</v>
      </c>
      <c r="J276" s="96">
        <v>4071.9</v>
      </c>
      <c r="K276" s="93">
        <v>294</v>
      </c>
      <c r="L276" s="93" t="s">
        <v>718</v>
      </c>
      <c r="M276" s="96">
        <f t="shared" si="26"/>
        <v>3245278.64</v>
      </c>
      <c r="N276" s="96">
        <v>39507.31</v>
      </c>
      <c r="O276" s="96">
        <v>29537.32</v>
      </c>
      <c r="P276" s="96">
        <v>114716.77</v>
      </c>
      <c r="Q276" s="96">
        <v>3061517.24</v>
      </c>
      <c r="R276" s="96">
        <f t="shared" si="27"/>
        <v>639.2622306267974</v>
      </c>
      <c r="S276" s="96">
        <v>14047.81</v>
      </c>
      <c r="T276" s="93" t="s">
        <v>874</v>
      </c>
      <c r="U276" s="97">
        <v>5.5</v>
      </c>
    </row>
    <row r="277" spans="1:21" s="29" customFormat="1" ht="60">
      <c r="A277" s="91">
        <v>211</v>
      </c>
      <c r="B277" s="92" t="s">
        <v>277</v>
      </c>
      <c r="C277" s="93">
        <v>1965</v>
      </c>
      <c r="D277" s="93"/>
      <c r="E277" s="93" t="s">
        <v>869</v>
      </c>
      <c r="F277" s="93">
        <v>5</v>
      </c>
      <c r="G277" s="93">
        <v>6</v>
      </c>
      <c r="H277" s="96">
        <v>4737.2</v>
      </c>
      <c r="I277" s="96">
        <v>4737.2</v>
      </c>
      <c r="J277" s="96">
        <v>3877.6</v>
      </c>
      <c r="K277" s="93">
        <v>318</v>
      </c>
      <c r="L277" s="93" t="s">
        <v>90</v>
      </c>
      <c r="M277" s="96">
        <f t="shared" si="26"/>
        <v>1892614.7</v>
      </c>
      <c r="N277" s="96">
        <v>338087.15</v>
      </c>
      <c r="O277" s="96">
        <v>251216.5</v>
      </c>
      <c r="P277" s="96">
        <v>54620.84</v>
      </c>
      <c r="Q277" s="96">
        <v>1248690.21</v>
      </c>
      <c r="R277" s="96">
        <f t="shared" si="27"/>
        <v>399.5218061302035</v>
      </c>
      <c r="S277" s="96">
        <v>14047.81</v>
      </c>
      <c r="T277" s="93" t="s">
        <v>874</v>
      </c>
      <c r="U277" s="97">
        <v>5.5</v>
      </c>
    </row>
    <row r="278" spans="1:21" s="29" customFormat="1" ht="45">
      <c r="A278" s="91">
        <v>212</v>
      </c>
      <c r="B278" s="92" t="s">
        <v>278</v>
      </c>
      <c r="C278" s="93">
        <v>1965</v>
      </c>
      <c r="D278" s="93"/>
      <c r="E278" s="93" t="s">
        <v>869</v>
      </c>
      <c r="F278" s="93">
        <v>5</v>
      </c>
      <c r="G278" s="93">
        <v>4</v>
      </c>
      <c r="H278" s="96">
        <v>3168.3</v>
      </c>
      <c r="I278" s="96">
        <v>3168.3</v>
      </c>
      <c r="J278" s="96">
        <v>2578.5</v>
      </c>
      <c r="K278" s="93">
        <v>170</v>
      </c>
      <c r="L278" s="93" t="s">
        <v>719</v>
      </c>
      <c r="M278" s="96">
        <f t="shared" si="26"/>
        <v>2094576.7</v>
      </c>
      <c r="N278" s="96">
        <v>108600.6</v>
      </c>
      <c r="O278" s="96">
        <v>80784.55</v>
      </c>
      <c r="P278" s="96">
        <v>70331.84</v>
      </c>
      <c r="Q278" s="96">
        <v>1834859.71</v>
      </c>
      <c r="R278" s="96">
        <f t="shared" si="27"/>
        <v>661.1042830540036</v>
      </c>
      <c r="S278" s="96">
        <v>14047.81</v>
      </c>
      <c r="T278" s="93" t="s">
        <v>874</v>
      </c>
      <c r="U278" s="97">
        <v>5.5</v>
      </c>
    </row>
    <row r="279" spans="1:21" s="29" customFormat="1" ht="45">
      <c r="A279" s="91">
        <v>213</v>
      </c>
      <c r="B279" s="92" t="s">
        <v>279</v>
      </c>
      <c r="C279" s="93">
        <v>1963</v>
      </c>
      <c r="D279" s="93"/>
      <c r="E279" s="93" t="s">
        <v>869</v>
      </c>
      <c r="F279" s="93">
        <v>2</v>
      </c>
      <c r="G279" s="93">
        <v>2</v>
      </c>
      <c r="H279" s="96">
        <v>624.9</v>
      </c>
      <c r="I279" s="96">
        <v>624.9</v>
      </c>
      <c r="J279" s="96">
        <v>298.9</v>
      </c>
      <c r="K279" s="93">
        <v>38</v>
      </c>
      <c r="L279" s="93" t="s">
        <v>36</v>
      </c>
      <c r="M279" s="96">
        <f t="shared" si="26"/>
        <v>443679</v>
      </c>
      <c r="N279" s="96">
        <v>5401.24</v>
      </c>
      <c r="O279" s="96">
        <v>4038.21</v>
      </c>
      <c r="P279" s="96">
        <v>15682.96</v>
      </c>
      <c r="Q279" s="96">
        <v>418556.59</v>
      </c>
      <c r="R279" s="96">
        <f t="shared" si="27"/>
        <v>710</v>
      </c>
      <c r="S279" s="96">
        <v>14047.81</v>
      </c>
      <c r="T279" s="93" t="s">
        <v>874</v>
      </c>
      <c r="U279" s="97">
        <v>5.5</v>
      </c>
    </row>
    <row r="280" spans="1:21" s="29" customFormat="1" ht="48.75" customHeight="1">
      <c r="A280" s="91">
        <v>214</v>
      </c>
      <c r="B280" s="92" t="s">
        <v>916</v>
      </c>
      <c r="C280" s="93">
        <v>1966</v>
      </c>
      <c r="D280" s="93"/>
      <c r="E280" s="93" t="s">
        <v>869</v>
      </c>
      <c r="F280" s="93">
        <v>5</v>
      </c>
      <c r="G280" s="93">
        <v>8</v>
      </c>
      <c r="H280" s="96">
        <v>5981.8</v>
      </c>
      <c r="I280" s="96">
        <v>5981.8</v>
      </c>
      <c r="J280" s="96">
        <v>5150.1</v>
      </c>
      <c r="K280" s="93">
        <v>333</v>
      </c>
      <c r="L280" s="93" t="s">
        <v>718</v>
      </c>
      <c r="M280" s="96">
        <f t="shared" si="26"/>
        <v>3795381.09</v>
      </c>
      <c r="N280" s="96">
        <v>46204.3</v>
      </c>
      <c r="O280" s="96">
        <v>34543.59</v>
      </c>
      <c r="P280" s="96">
        <v>134161.9</v>
      </c>
      <c r="Q280" s="96">
        <v>3580471.3</v>
      </c>
      <c r="R280" s="96">
        <f t="shared" si="27"/>
        <v>634.4881289912735</v>
      </c>
      <c r="S280" s="96">
        <v>14047.81</v>
      </c>
      <c r="T280" s="93" t="s">
        <v>874</v>
      </c>
      <c r="U280" s="97">
        <v>5.5</v>
      </c>
    </row>
    <row r="281" spans="1:21" s="29" customFormat="1" ht="48.75" customHeight="1">
      <c r="A281" s="91">
        <v>215</v>
      </c>
      <c r="B281" s="92" t="s">
        <v>917</v>
      </c>
      <c r="C281" s="93">
        <v>1967</v>
      </c>
      <c r="D281" s="93"/>
      <c r="E281" s="93" t="s">
        <v>870</v>
      </c>
      <c r="F281" s="93">
        <v>5</v>
      </c>
      <c r="G281" s="93">
        <v>3</v>
      </c>
      <c r="H281" s="96">
        <v>2588.9</v>
      </c>
      <c r="I281" s="96">
        <v>2588.9</v>
      </c>
      <c r="J281" s="96">
        <v>2252.8</v>
      </c>
      <c r="K281" s="93">
        <v>154</v>
      </c>
      <c r="L281" s="93" t="s">
        <v>718</v>
      </c>
      <c r="M281" s="96">
        <f t="shared" si="26"/>
        <v>615586.75</v>
      </c>
      <c r="N281" s="96">
        <v>7494.14</v>
      </c>
      <c r="O281" s="96">
        <v>5602.38</v>
      </c>
      <c r="P281" s="96">
        <v>21760.63</v>
      </c>
      <c r="Q281" s="96">
        <v>580729.6</v>
      </c>
      <c r="R281" s="96">
        <f t="shared" si="27"/>
        <v>237.77926918768588</v>
      </c>
      <c r="S281" s="96">
        <v>14047.81</v>
      </c>
      <c r="T281" s="93" t="s">
        <v>874</v>
      </c>
      <c r="U281" s="97">
        <v>5.5</v>
      </c>
    </row>
    <row r="282" spans="1:21" s="29" customFormat="1" ht="45">
      <c r="A282" s="91">
        <v>216</v>
      </c>
      <c r="B282" s="92" t="s">
        <v>918</v>
      </c>
      <c r="C282" s="93">
        <v>1968</v>
      </c>
      <c r="D282" s="93"/>
      <c r="E282" s="93" t="s">
        <v>869</v>
      </c>
      <c r="F282" s="93">
        <v>9</v>
      </c>
      <c r="G282" s="93">
        <v>1</v>
      </c>
      <c r="H282" s="96">
        <v>2304.5</v>
      </c>
      <c r="I282" s="96">
        <v>2304.5</v>
      </c>
      <c r="J282" s="96">
        <v>1770.1</v>
      </c>
      <c r="K282" s="93">
        <v>110</v>
      </c>
      <c r="L282" s="93" t="s">
        <v>721</v>
      </c>
      <c r="M282" s="96">
        <f t="shared" si="26"/>
        <v>1799268.94</v>
      </c>
      <c r="N282" s="96">
        <v>21904.18</v>
      </c>
      <c r="O282" s="96">
        <v>16375.89</v>
      </c>
      <c r="P282" s="96">
        <v>63602.2</v>
      </c>
      <c r="Q282" s="96">
        <v>1697386.67</v>
      </c>
      <c r="R282" s="96">
        <f t="shared" si="27"/>
        <v>780.7632631807334</v>
      </c>
      <c r="S282" s="96">
        <v>14047.81</v>
      </c>
      <c r="T282" s="93" t="s">
        <v>874</v>
      </c>
      <c r="U282" s="97">
        <v>5.5</v>
      </c>
    </row>
    <row r="283" spans="1:21" s="29" customFormat="1" ht="75">
      <c r="A283" s="91">
        <v>217</v>
      </c>
      <c r="B283" s="92" t="s">
        <v>919</v>
      </c>
      <c r="C283" s="93">
        <v>1968</v>
      </c>
      <c r="D283" s="93"/>
      <c r="E283" s="93" t="s">
        <v>869</v>
      </c>
      <c r="F283" s="93">
        <v>5</v>
      </c>
      <c r="G283" s="93">
        <v>4</v>
      </c>
      <c r="H283" s="96">
        <v>3233.5</v>
      </c>
      <c r="I283" s="96">
        <v>3233.5</v>
      </c>
      <c r="J283" s="96">
        <v>2162.3</v>
      </c>
      <c r="K283" s="93">
        <v>137</v>
      </c>
      <c r="L283" s="93" t="s">
        <v>89</v>
      </c>
      <c r="M283" s="96">
        <f t="shared" si="26"/>
        <v>1698928.97</v>
      </c>
      <c r="N283" s="96">
        <v>136538.6</v>
      </c>
      <c r="O283" s="96">
        <v>101500.77</v>
      </c>
      <c r="P283" s="96">
        <v>55077.66</v>
      </c>
      <c r="Q283" s="96">
        <v>1405811.94</v>
      </c>
      <c r="R283" s="96">
        <f t="shared" si="27"/>
        <v>525.4148662440081</v>
      </c>
      <c r="S283" s="96">
        <v>14047.81</v>
      </c>
      <c r="T283" s="93" t="s">
        <v>874</v>
      </c>
      <c r="U283" s="97">
        <v>5.5</v>
      </c>
    </row>
    <row r="284" spans="1:21" s="29" customFormat="1" ht="54.75" customHeight="1">
      <c r="A284" s="91">
        <v>218</v>
      </c>
      <c r="B284" s="92" t="s">
        <v>1</v>
      </c>
      <c r="C284" s="93">
        <v>1964</v>
      </c>
      <c r="D284" s="93"/>
      <c r="E284" s="93" t="s">
        <v>869</v>
      </c>
      <c r="F284" s="93">
        <v>5</v>
      </c>
      <c r="G284" s="93">
        <v>4</v>
      </c>
      <c r="H284" s="96">
        <v>3026.6</v>
      </c>
      <c r="I284" s="96">
        <v>3026.6</v>
      </c>
      <c r="J284" s="96">
        <v>2484.6</v>
      </c>
      <c r="K284" s="93">
        <v>194</v>
      </c>
      <c r="L284" s="95" t="s">
        <v>911</v>
      </c>
      <c r="M284" s="96">
        <f t="shared" si="26"/>
        <v>598650.26</v>
      </c>
      <c r="N284" s="96">
        <v>7288.17</v>
      </c>
      <c r="O284" s="96">
        <v>5448.53</v>
      </c>
      <c r="P284" s="96">
        <v>21161.48</v>
      </c>
      <c r="Q284" s="96">
        <v>564752.08</v>
      </c>
      <c r="R284" s="96">
        <f t="shared" si="27"/>
        <v>197.796292869887</v>
      </c>
      <c r="S284" s="96">
        <v>14047.81</v>
      </c>
      <c r="T284" s="93" t="s">
        <v>874</v>
      </c>
      <c r="U284" s="97">
        <v>5.5</v>
      </c>
    </row>
    <row r="285" spans="1:21" s="29" customFormat="1" ht="45">
      <c r="A285" s="91">
        <v>219</v>
      </c>
      <c r="B285" s="92" t="s">
        <v>2</v>
      </c>
      <c r="C285" s="93">
        <v>1969</v>
      </c>
      <c r="D285" s="93"/>
      <c r="E285" s="93" t="s">
        <v>869</v>
      </c>
      <c r="F285" s="93">
        <v>5</v>
      </c>
      <c r="G285" s="93">
        <v>8</v>
      </c>
      <c r="H285" s="96">
        <v>6134.1</v>
      </c>
      <c r="I285" s="96">
        <v>6134.1</v>
      </c>
      <c r="J285" s="96">
        <v>4885.7</v>
      </c>
      <c r="K285" s="93">
        <v>354</v>
      </c>
      <c r="L285" s="93" t="s">
        <v>718</v>
      </c>
      <c r="M285" s="96">
        <f t="shared" si="26"/>
        <v>3605141.15</v>
      </c>
      <c r="N285" s="96">
        <v>43888</v>
      </c>
      <c r="O285" s="96">
        <v>32812.65</v>
      </c>
      <c r="P285" s="96">
        <v>127437.1</v>
      </c>
      <c r="Q285" s="96">
        <v>3401003.4</v>
      </c>
      <c r="R285" s="96">
        <f t="shared" si="27"/>
        <v>587.7212875564467</v>
      </c>
      <c r="S285" s="96">
        <v>14047.81</v>
      </c>
      <c r="T285" s="93" t="s">
        <v>874</v>
      </c>
      <c r="U285" s="97">
        <v>5.5</v>
      </c>
    </row>
    <row r="286" spans="1:21" s="29" customFormat="1" ht="45">
      <c r="A286" s="91">
        <v>220</v>
      </c>
      <c r="B286" s="92" t="s">
        <v>3</v>
      </c>
      <c r="C286" s="93">
        <v>1969</v>
      </c>
      <c r="D286" s="93"/>
      <c r="E286" s="93" t="s">
        <v>869</v>
      </c>
      <c r="F286" s="93">
        <v>5</v>
      </c>
      <c r="G286" s="93">
        <v>6</v>
      </c>
      <c r="H286" s="96">
        <v>4468.6</v>
      </c>
      <c r="I286" s="96">
        <v>4468.6</v>
      </c>
      <c r="J286" s="96">
        <v>4029</v>
      </c>
      <c r="K286" s="93">
        <v>261</v>
      </c>
      <c r="L286" s="93" t="s">
        <v>718</v>
      </c>
      <c r="M286" s="96">
        <f t="shared" si="26"/>
        <v>2708766.74</v>
      </c>
      <c r="N286" s="96">
        <v>32975.86</v>
      </c>
      <c r="O286" s="96">
        <v>24653.8</v>
      </c>
      <c r="P286" s="96">
        <v>95751.44</v>
      </c>
      <c r="Q286" s="96">
        <v>2555385.64</v>
      </c>
      <c r="R286" s="96">
        <f t="shared" si="27"/>
        <v>606.1779393993645</v>
      </c>
      <c r="S286" s="96">
        <v>14047.81</v>
      </c>
      <c r="T286" s="93" t="s">
        <v>874</v>
      </c>
      <c r="U286" s="97">
        <v>5.5</v>
      </c>
    </row>
    <row r="287" spans="1:21" s="29" customFormat="1" ht="45">
      <c r="A287" s="91">
        <v>221</v>
      </c>
      <c r="B287" s="92" t="s">
        <v>4</v>
      </c>
      <c r="C287" s="93">
        <v>1969</v>
      </c>
      <c r="D287" s="93"/>
      <c r="E287" s="93" t="s">
        <v>869</v>
      </c>
      <c r="F287" s="93">
        <v>5</v>
      </c>
      <c r="G287" s="93">
        <v>4</v>
      </c>
      <c r="H287" s="96">
        <v>3303.5</v>
      </c>
      <c r="I287" s="96">
        <v>3303.5</v>
      </c>
      <c r="J287" s="96">
        <v>3014.1</v>
      </c>
      <c r="K287" s="93">
        <v>181</v>
      </c>
      <c r="L287" s="93" t="s">
        <v>718</v>
      </c>
      <c r="M287" s="96">
        <f t="shared" si="26"/>
        <v>2235822.0700000003</v>
      </c>
      <c r="N287" s="96">
        <v>27218.11</v>
      </c>
      <c r="O287" s="96">
        <v>20349.46</v>
      </c>
      <c r="P287" s="96">
        <v>79033.61</v>
      </c>
      <c r="Q287" s="96">
        <v>2109220.89</v>
      </c>
      <c r="R287" s="96">
        <f t="shared" si="27"/>
        <v>676.8040169517179</v>
      </c>
      <c r="S287" s="96">
        <v>14047.81</v>
      </c>
      <c r="T287" s="93" t="s">
        <v>874</v>
      </c>
      <c r="U287" s="97">
        <v>5.5</v>
      </c>
    </row>
    <row r="288" spans="1:21" s="29" customFormat="1" ht="45">
      <c r="A288" s="91">
        <v>222</v>
      </c>
      <c r="B288" s="92" t="s">
        <v>280</v>
      </c>
      <c r="C288" s="93">
        <v>1965</v>
      </c>
      <c r="D288" s="93"/>
      <c r="E288" s="93" t="s">
        <v>869</v>
      </c>
      <c r="F288" s="93">
        <v>5</v>
      </c>
      <c r="G288" s="93">
        <v>4</v>
      </c>
      <c r="H288" s="96">
        <v>3127.3</v>
      </c>
      <c r="I288" s="96">
        <v>3127.3</v>
      </c>
      <c r="J288" s="96">
        <v>2023.1</v>
      </c>
      <c r="K288" s="93">
        <v>220</v>
      </c>
      <c r="L288" s="93" t="s">
        <v>718</v>
      </c>
      <c r="M288" s="96">
        <f t="shared" si="26"/>
        <v>2008729.9200000002</v>
      </c>
      <c r="N288" s="96">
        <v>24453.37</v>
      </c>
      <c r="O288" s="96">
        <v>18282.21</v>
      </c>
      <c r="P288" s="96">
        <v>71005.78</v>
      </c>
      <c r="Q288" s="96">
        <v>1894988.56</v>
      </c>
      <c r="R288" s="96">
        <f t="shared" si="27"/>
        <v>642.3208262718639</v>
      </c>
      <c r="S288" s="96">
        <v>14047.81</v>
      </c>
      <c r="T288" s="93" t="s">
        <v>874</v>
      </c>
      <c r="U288" s="97">
        <v>5.5</v>
      </c>
    </row>
    <row r="289" spans="1:21" s="29" customFormat="1" ht="45">
      <c r="A289" s="91">
        <v>223</v>
      </c>
      <c r="B289" s="92" t="s">
        <v>281</v>
      </c>
      <c r="C289" s="93">
        <v>1967</v>
      </c>
      <c r="D289" s="93"/>
      <c r="E289" s="93" t="s">
        <v>870</v>
      </c>
      <c r="F289" s="93">
        <v>5</v>
      </c>
      <c r="G289" s="93">
        <v>4</v>
      </c>
      <c r="H289" s="96">
        <v>3541.3</v>
      </c>
      <c r="I289" s="96">
        <v>3541.3</v>
      </c>
      <c r="J289" s="96">
        <v>2399.2</v>
      </c>
      <c r="K289" s="93">
        <v>183</v>
      </c>
      <c r="L289" s="93" t="s">
        <v>718</v>
      </c>
      <c r="M289" s="96">
        <f t="shared" si="26"/>
        <v>871645.15</v>
      </c>
      <c r="N289" s="96">
        <v>10610.97</v>
      </c>
      <c r="O289" s="96">
        <v>7933.52</v>
      </c>
      <c r="P289" s="96">
        <v>30811.54</v>
      </c>
      <c r="Q289" s="96">
        <v>822289.12</v>
      </c>
      <c r="R289" s="96">
        <f t="shared" si="27"/>
        <v>246.13705418913958</v>
      </c>
      <c r="S289" s="96">
        <v>14047.81</v>
      </c>
      <c r="T289" s="93" t="s">
        <v>874</v>
      </c>
      <c r="U289" s="97">
        <v>5.5</v>
      </c>
    </row>
    <row r="290" spans="1:21" s="29" customFormat="1" ht="45">
      <c r="A290" s="91">
        <v>224</v>
      </c>
      <c r="B290" s="92" t="s">
        <v>282</v>
      </c>
      <c r="C290" s="93">
        <v>1966</v>
      </c>
      <c r="D290" s="93"/>
      <c r="E290" s="93" t="s">
        <v>870</v>
      </c>
      <c r="F290" s="93">
        <v>5</v>
      </c>
      <c r="G290" s="93">
        <v>4</v>
      </c>
      <c r="H290" s="96">
        <v>3522.4</v>
      </c>
      <c r="I290" s="96">
        <v>3522.4</v>
      </c>
      <c r="J290" s="96">
        <v>2406.61</v>
      </c>
      <c r="K290" s="93">
        <v>194</v>
      </c>
      <c r="L290" s="93" t="s">
        <v>718</v>
      </c>
      <c r="M290" s="96">
        <f t="shared" si="26"/>
        <v>2194745.78</v>
      </c>
      <c r="N290" s="96">
        <v>26718.69</v>
      </c>
      <c r="O290" s="96">
        <v>19975.57</v>
      </c>
      <c r="P290" s="96">
        <v>77581.62</v>
      </c>
      <c r="Q290" s="96">
        <v>2070469.9</v>
      </c>
      <c r="R290" s="96">
        <f t="shared" si="27"/>
        <v>623.0824948898478</v>
      </c>
      <c r="S290" s="96">
        <v>14047.81</v>
      </c>
      <c r="T290" s="93" t="s">
        <v>874</v>
      </c>
      <c r="U290" s="97">
        <v>5.5</v>
      </c>
    </row>
    <row r="291" spans="1:21" s="29" customFormat="1" ht="45">
      <c r="A291" s="91">
        <v>225</v>
      </c>
      <c r="B291" s="92" t="s">
        <v>283</v>
      </c>
      <c r="C291" s="93">
        <v>1965</v>
      </c>
      <c r="D291" s="93"/>
      <c r="E291" s="93" t="s">
        <v>869</v>
      </c>
      <c r="F291" s="93">
        <v>5</v>
      </c>
      <c r="G291" s="93">
        <v>4</v>
      </c>
      <c r="H291" s="96">
        <v>3121.5</v>
      </c>
      <c r="I291" s="96">
        <v>3121.5</v>
      </c>
      <c r="J291" s="96">
        <v>2739</v>
      </c>
      <c r="K291" s="93">
        <v>153</v>
      </c>
      <c r="L291" s="93" t="s">
        <v>718</v>
      </c>
      <c r="M291" s="96">
        <f t="shared" si="26"/>
        <v>2153595.65</v>
      </c>
      <c r="N291" s="96">
        <v>132258.68</v>
      </c>
      <c r="O291" s="96">
        <v>98359.18</v>
      </c>
      <c r="P291" s="96">
        <v>71391.58</v>
      </c>
      <c r="Q291" s="96">
        <v>1851586.21</v>
      </c>
      <c r="R291" s="96">
        <f t="shared" si="27"/>
        <v>689.9233221207752</v>
      </c>
      <c r="S291" s="96">
        <v>14047.81</v>
      </c>
      <c r="T291" s="93" t="s">
        <v>874</v>
      </c>
      <c r="U291" s="97">
        <v>5.5</v>
      </c>
    </row>
    <row r="292" spans="1:21" s="29" customFormat="1" ht="45">
      <c r="A292" s="91">
        <v>226</v>
      </c>
      <c r="B292" s="92" t="s">
        <v>284</v>
      </c>
      <c r="C292" s="93">
        <v>1962</v>
      </c>
      <c r="D292" s="93"/>
      <c r="E292" s="93" t="s">
        <v>869</v>
      </c>
      <c r="F292" s="93">
        <v>4</v>
      </c>
      <c r="G292" s="93">
        <v>3</v>
      </c>
      <c r="H292" s="96">
        <v>2371</v>
      </c>
      <c r="I292" s="96">
        <v>2371</v>
      </c>
      <c r="J292" s="96">
        <v>1799.1</v>
      </c>
      <c r="K292" s="93">
        <v>164</v>
      </c>
      <c r="L292" s="93" t="s">
        <v>718</v>
      </c>
      <c r="M292" s="96">
        <f t="shared" si="26"/>
        <v>1676371.79</v>
      </c>
      <c r="N292" s="96">
        <v>20407.2</v>
      </c>
      <c r="O292" s="96">
        <v>15257.83</v>
      </c>
      <c r="P292" s="96">
        <v>59257.89</v>
      </c>
      <c r="Q292" s="96">
        <v>1581448.87</v>
      </c>
      <c r="R292" s="96">
        <f t="shared" si="27"/>
        <v>707.0315436524673</v>
      </c>
      <c r="S292" s="96">
        <v>14047.81</v>
      </c>
      <c r="T292" s="93" t="s">
        <v>874</v>
      </c>
      <c r="U292" s="97">
        <v>5.5</v>
      </c>
    </row>
    <row r="293" spans="1:21" s="29" customFormat="1" ht="45">
      <c r="A293" s="91">
        <v>227</v>
      </c>
      <c r="B293" s="92" t="s">
        <v>285</v>
      </c>
      <c r="C293" s="93">
        <v>1966</v>
      </c>
      <c r="D293" s="93"/>
      <c r="E293" s="93" t="s">
        <v>870</v>
      </c>
      <c r="F293" s="93">
        <v>5</v>
      </c>
      <c r="G293" s="93">
        <v>6</v>
      </c>
      <c r="H293" s="96">
        <v>5085.9</v>
      </c>
      <c r="I293" s="96">
        <v>5085.9</v>
      </c>
      <c r="J293" s="96">
        <v>4214.5</v>
      </c>
      <c r="K293" s="93">
        <v>322</v>
      </c>
      <c r="L293" s="93" t="s">
        <v>718</v>
      </c>
      <c r="M293" s="96">
        <f t="shared" si="26"/>
        <v>2974841.1100000003</v>
      </c>
      <c r="N293" s="96">
        <v>36214.37</v>
      </c>
      <c r="O293" s="96">
        <v>27075.95</v>
      </c>
      <c r="P293" s="96">
        <v>105157.13</v>
      </c>
      <c r="Q293" s="96">
        <v>2806393.66</v>
      </c>
      <c r="R293" s="96">
        <f t="shared" si="27"/>
        <v>584.9193082836864</v>
      </c>
      <c r="S293" s="96">
        <v>14047.81</v>
      </c>
      <c r="T293" s="93" t="s">
        <v>874</v>
      </c>
      <c r="U293" s="97">
        <v>5.5</v>
      </c>
    </row>
    <row r="294" spans="1:21" s="29" customFormat="1" ht="45">
      <c r="A294" s="91">
        <v>228</v>
      </c>
      <c r="B294" s="92" t="s">
        <v>286</v>
      </c>
      <c r="C294" s="93">
        <v>1964</v>
      </c>
      <c r="D294" s="93"/>
      <c r="E294" s="93" t="s">
        <v>869</v>
      </c>
      <c r="F294" s="93">
        <v>5</v>
      </c>
      <c r="G294" s="93">
        <v>6</v>
      </c>
      <c r="H294" s="96">
        <v>4702.2</v>
      </c>
      <c r="I294" s="96">
        <v>4702.2</v>
      </c>
      <c r="J294" s="96">
        <v>4310.8</v>
      </c>
      <c r="K294" s="93">
        <v>257</v>
      </c>
      <c r="L294" s="93" t="s">
        <v>718</v>
      </c>
      <c r="M294" s="96">
        <f t="shared" si="26"/>
        <v>3009468.5300000003</v>
      </c>
      <c r="N294" s="96">
        <v>36636.87</v>
      </c>
      <c r="O294" s="96">
        <v>27390.71</v>
      </c>
      <c r="P294" s="96">
        <v>106381.06</v>
      </c>
      <c r="Q294" s="96">
        <v>2839059.89</v>
      </c>
      <c r="R294" s="96">
        <f t="shared" si="27"/>
        <v>640.0128726978862</v>
      </c>
      <c r="S294" s="96">
        <v>14047.81</v>
      </c>
      <c r="T294" s="93" t="s">
        <v>874</v>
      </c>
      <c r="U294" s="97">
        <v>5.5</v>
      </c>
    </row>
    <row r="295" spans="1:21" s="29" customFormat="1" ht="67.5" customHeight="1">
      <c r="A295" s="91">
        <v>229</v>
      </c>
      <c r="B295" s="92" t="s">
        <v>287</v>
      </c>
      <c r="C295" s="93">
        <v>1967</v>
      </c>
      <c r="D295" s="93"/>
      <c r="E295" s="93" t="s">
        <v>869</v>
      </c>
      <c r="F295" s="93">
        <v>5</v>
      </c>
      <c r="G295" s="93">
        <v>6</v>
      </c>
      <c r="H295" s="96">
        <v>4678.3</v>
      </c>
      <c r="I295" s="96">
        <v>4678.3</v>
      </c>
      <c r="J295" s="96">
        <v>4058.8</v>
      </c>
      <c r="K295" s="93">
        <v>303</v>
      </c>
      <c r="L295" s="93" t="s">
        <v>230</v>
      </c>
      <c r="M295" s="96">
        <f t="shared" si="26"/>
        <v>3843871.2</v>
      </c>
      <c r="N295" s="96">
        <v>46794.21</v>
      </c>
      <c r="O295" s="96">
        <v>34985.6</v>
      </c>
      <c r="P295" s="96">
        <v>135875.95</v>
      </c>
      <c r="Q295" s="96">
        <v>3626215.44</v>
      </c>
      <c r="R295" s="96">
        <f t="shared" si="27"/>
        <v>821.6384584143813</v>
      </c>
      <c r="S295" s="96">
        <v>14047.81</v>
      </c>
      <c r="T295" s="93" t="s">
        <v>874</v>
      </c>
      <c r="U295" s="97">
        <v>5.5</v>
      </c>
    </row>
    <row r="296" spans="1:21" s="29" customFormat="1" ht="45">
      <c r="A296" s="91">
        <v>230</v>
      </c>
      <c r="B296" s="92" t="s">
        <v>299</v>
      </c>
      <c r="C296" s="93">
        <v>1967</v>
      </c>
      <c r="D296" s="93"/>
      <c r="E296" s="93" t="s">
        <v>869</v>
      </c>
      <c r="F296" s="93">
        <v>5</v>
      </c>
      <c r="G296" s="93">
        <v>6</v>
      </c>
      <c r="H296" s="96">
        <v>5144.4</v>
      </c>
      <c r="I296" s="96">
        <v>5144.4</v>
      </c>
      <c r="J296" s="96">
        <v>4541.9</v>
      </c>
      <c r="K296" s="93">
        <v>282</v>
      </c>
      <c r="L296" s="93" t="s">
        <v>718</v>
      </c>
      <c r="M296" s="96">
        <f t="shared" si="26"/>
        <v>3127231.34</v>
      </c>
      <c r="N296" s="96">
        <v>38069.7</v>
      </c>
      <c r="O296" s="96">
        <v>28462.99</v>
      </c>
      <c r="P296" s="96">
        <v>110544.06</v>
      </c>
      <c r="Q296" s="96">
        <v>2950154.59</v>
      </c>
      <c r="R296" s="96">
        <f t="shared" si="27"/>
        <v>607.8903934375243</v>
      </c>
      <c r="S296" s="96">
        <v>14047.81</v>
      </c>
      <c r="T296" s="93" t="s">
        <v>874</v>
      </c>
      <c r="U296" s="97">
        <v>5.5</v>
      </c>
    </row>
    <row r="297" spans="1:21" s="29" customFormat="1" ht="45">
      <c r="A297" s="91">
        <v>231</v>
      </c>
      <c r="B297" s="92" t="s">
        <v>342</v>
      </c>
      <c r="C297" s="93">
        <v>1962</v>
      </c>
      <c r="D297" s="93"/>
      <c r="E297" s="93" t="s">
        <v>869</v>
      </c>
      <c r="F297" s="93">
        <v>4</v>
      </c>
      <c r="G297" s="93">
        <v>3</v>
      </c>
      <c r="H297" s="96">
        <v>2348.35</v>
      </c>
      <c r="I297" s="96">
        <v>2348.35</v>
      </c>
      <c r="J297" s="96">
        <v>1666.95</v>
      </c>
      <c r="K297" s="93">
        <v>195</v>
      </c>
      <c r="L297" s="93" t="s">
        <v>718</v>
      </c>
      <c r="M297" s="96">
        <f t="shared" si="26"/>
        <v>1676372.4</v>
      </c>
      <c r="N297" s="96">
        <v>20407.21</v>
      </c>
      <c r="O297" s="96">
        <v>15257.83</v>
      </c>
      <c r="P297" s="96">
        <v>59257.91</v>
      </c>
      <c r="Q297" s="96">
        <v>1581449.45</v>
      </c>
      <c r="R297" s="96">
        <f t="shared" si="27"/>
        <v>713.8511720995592</v>
      </c>
      <c r="S297" s="96">
        <v>14047.81</v>
      </c>
      <c r="T297" s="93" t="s">
        <v>874</v>
      </c>
      <c r="U297" s="97">
        <v>5.5</v>
      </c>
    </row>
    <row r="298" spans="1:21" s="29" customFormat="1" ht="45">
      <c r="A298" s="91">
        <v>232</v>
      </c>
      <c r="B298" s="92" t="s">
        <v>298</v>
      </c>
      <c r="C298" s="93">
        <v>1963</v>
      </c>
      <c r="D298" s="93"/>
      <c r="E298" s="93" t="s">
        <v>869</v>
      </c>
      <c r="F298" s="93">
        <v>4</v>
      </c>
      <c r="G298" s="93">
        <v>4</v>
      </c>
      <c r="H298" s="96">
        <v>2523.6</v>
      </c>
      <c r="I298" s="96">
        <v>2523.6</v>
      </c>
      <c r="J298" s="96">
        <v>2167.4</v>
      </c>
      <c r="K298" s="93">
        <v>161</v>
      </c>
      <c r="L298" s="93" t="s">
        <v>718</v>
      </c>
      <c r="M298" s="96">
        <f t="shared" si="26"/>
        <v>1827057.58</v>
      </c>
      <c r="N298" s="96">
        <v>22242.48</v>
      </c>
      <c r="O298" s="96">
        <v>16629.45</v>
      </c>
      <c r="P298" s="96">
        <v>64584.05</v>
      </c>
      <c r="Q298" s="96">
        <v>1723601.6</v>
      </c>
      <c r="R298" s="96">
        <f t="shared" si="27"/>
        <v>723.9885798066255</v>
      </c>
      <c r="S298" s="96">
        <v>14047.81</v>
      </c>
      <c r="T298" s="93" t="s">
        <v>874</v>
      </c>
      <c r="U298" s="97">
        <v>5.5</v>
      </c>
    </row>
    <row r="299" spans="1:21" s="29" customFormat="1" ht="45">
      <c r="A299" s="91">
        <v>233</v>
      </c>
      <c r="B299" s="92" t="s">
        <v>344</v>
      </c>
      <c r="C299" s="93">
        <v>1963</v>
      </c>
      <c r="D299" s="93"/>
      <c r="E299" s="93" t="s">
        <v>869</v>
      </c>
      <c r="F299" s="93">
        <v>4</v>
      </c>
      <c r="G299" s="93">
        <v>3</v>
      </c>
      <c r="H299" s="96">
        <v>2187.7</v>
      </c>
      <c r="I299" s="96">
        <v>2187.7</v>
      </c>
      <c r="J299" s="96">
        <v>1857.5</v>
      </c>
      <c r="K299" s="93">
        <v>151</v>
      </c>
      <c r="L299" s="93" t="s">
        <v>718</v>
      </c>
      <c r="M299" s="96">
        <f t="shared" si="26"/>
        <v>1676372.4</v>
      </c>
      <c r="N299" s="96">
        <v>20407.21</v>
      </c>
      <c r="O299" s="96">
        <v>15257.83</v>
      </c>
      <c r="P299" s="96">
        <v>59257.91</v>
      </c>
      <c r="Q299" s="96">
        <v>1581449.45</v>
      </c>
      <c r="R299" s="96">
        <f t="shared" si="27"/>
        <v>766.27160945285</v>
      </c>
      <c r="S299" s="96">
        <v>14047.81</v>
      </c>
      <c r="T299" s="93" t="s">
        <v>874</v>
      </c>
      <c r="U299" s="97">
        <v>5.5</v>
      </c>
    </row>
    <row r="300" spans="1:21" s="29" customFormat="1" ht="45">
      <c r="A300" s="91">
        <v>234</v>
      </c>
      <c r="B300" s="92" t="s">
        <v>304</v>
      </c>
      <c r="C300" s="93">
        <v>1968</v>
      </c>
      <c r="D300" s="93"/>
      <c r="E300" s="93" t="s">
        <v>870</v>
      </c>
      <c r="F300" s="93">
        <v>5</v>
      </c>
      <c r="G300" s="93">
        <v>4</v>
      </c>
      <c r="H300" s="96">
        <v>3512.1</v>
      </c>
      <c r="I300" s="96">
        <v>3512.1</v>
      </c>
      <c r="J300" s="96">
        <v>3249.3</v>
      </c>
      <c r="K300" s="93">
        <v>223</v>
      </c>
      <c r="L300" s="93" t="s">
        <v>718</v>
      </c>
      <c r="M300" s="96">
        <f t="shared" si="26"/>
        <v>1215466.25</v>
      </c>
      <c r="N300" s="96">
        <v>14797.23</v>
      </c>
      <c r="O300" s="96">
        <v>11062.94</v>
      </c>
      <c r="P300" s="96">
        <v>42964.6</v>
      </c>
      <c r="Q300" s="96">
        <v>1146641.48</v>
      </c>
      <c r="R300" s="96">
        <f t="shared" si="27"/>
        <v>346.07962472594744</v>
      </c>
      <c r="S300" s="96">
        <v>14047.81</v>
      </c>
      <c r="T300" s="93" t="s">
        <v>874</v>
      </c>
      <c r="U300" s="97">
        <v>5.5</v>
      </c>
    </row>
    <row r="301" spans="1:21" s="29" customFormat="1" ht="45">
      <c r="A301" s="91">
        <v>235</v>
      </c>
      <c r="B301" s="92" t="s">
        <v>305</v>
      </c>
      <c r="C301" s="93">
        <v>1969</v>
      </c>
      <c r="D301" s="93"/>
      <c r="E301" s="93" t="s">
        <v>869</v>
      </c>
      <c r="F301" s="93">
        <v>5</v>
      </c>
      <c r="G301" s="93">
        <v>2</v>
      </c>
      <c r="H301" s="96">
        <v>1631.75</v>
      </c>
      <c r="I301" s="96">
        <v>1631.75</v>
      </c>
      <c r="J301" s="96">
        <v>942.2</v>
      </c>
      <c r="K301" s="93">
        <v>156</v>
      </c>
      <c r="L301" s="93" t="s">
        <v>718</v>
      </c>
      <c r="M301" s="96">
        <f t="shared" si="26"/>
        <v>1627432.14</v>
      </c>
      <c r="N301" s="96">
        <v>19811.99</v>
      </c>
      <c r="O301" s="96">
        <v>14812.06</v>
      </c>
      <c r="P301" s="96">
        <v>57527.36</v>
      </c>
      <c r="Q301" s="96">
        <v>1535280.73</v>
      </c>
      <c r="R301" s="96">
        <f t="shared" si="27"/>
        <v>997.3538470966753</v>
      </c>
      <c r="S301" s="96">
        <v>14047.81</v>
      </c>
      <c r="T301" s="93" t="s">
        <v>874</v>
      </c>
      <c r="U301" s="97">
        <v>5.5</v>
      </c>
    </row>
    <row r="302" spans="1:21" s="29" customFormat="1" ht="45">
      <c r="A302" s="91">
        <v>236</v>
      </c>
      <c r="B302" s="92" t="s">
        <v>300</v>
      </c>
      <c r="C302" s="93">
        <v>1964</v>
      </c>
      <c r="D302" s="93"/>
      <c r="E302" s="93" t="s">
        <v>869</v>
      </c>
      <c r="F302" s="93">
        <v>5</v>
      </c>
      <c r="G302" s="93">
        <v>3</v>
      </c>
      <c r="H302" s="96">
        <v>3233.2</v>
      </c>
      <c r="I302" s="96">
        <v>3233.2</v>
      </c>
      <c r="J302" s="96">
        <v>2674.6</v>
      </c>
      <c r="K302" s="93">
        <v>230</v>
      </c>
      <c r="L302" s="93" t="s">
        <v>718</v>
      </c>
      <c r="M302" s="96">
        <f t="shared" si="26"/>
        <v>2115401.12</v>
      </c>
      <c r="N302" s="96">
        <v>25752.12</v>
      </c>
      <c r="O302" s="96">
        <v>19253.1</v>
      </c>
      <c r="P302" s="96">
        <v>74777.03</v>
      </c>
      <c r="Q302" s="96">
        <v>1995618.87</v>
      </c>
      <c r="R302" s="96">
        <f t="shared" si="27"/>
        <v>654.2747494742052</v>
      </c>
      <c r="S302" s="96">
        <v>14047.81</v>
      </c>
      <c r="T302" s="93" t="s">
        <v>874</v>
      </c>
      <c r="U302" s="97">
        <v>5.5</v>
      </c>
    </row>
    <row r="303" spans="1:21" s="29" customFormat="1" ht="45">
      <c r="A303" s="91">
        <v>237</v>
      </c>
      <c r="B303" s="92" t="s">
        <v>301</v>
      </c>
      <c r="C303" s="93">
        <v>1964</v>
      </c>
      <c r="D303" s="93"/>
      <c r="E303" s="93" t="s">
        <v>869</v>
      </c>
      <c r="F303" s="93">
        <v>5</v>
      </c>
      <c r="G303" s="93">
        <v>3</v>
      </c>
      <c r="H303" s="96">
        <v>3231.6</v>
      </c>
      <c r="I303" s="96">
        <v>3231.6</v>
      </c>
      <c r="J303" s="96">
        <v>2876.9</v>
      </c>
      <c r="K303" s="93">
        <v>204</v>
      </c>
      <c r="L303" s="93" t="s">
        <v>718</v>
      </c>
      <c r="M303" s="96">
        <f t="shared" si="26"/>
        <v>2115401.12</v>
      </c>
      <c r="N303" s="96">
        <v>25752.12</v>
      </c>
      <c r="O303" s="96">
        <v>19253.1</v>
      </c>
      <c r="P303" s="96">
        <v>74777.03</v>
      </c>
      <c r="Q303" s="96">
        <v>1995618.87</v>
      </c>
      <c r="R303" s="96">
        <f t="shared" si="27"/>
        <v>654.5986879564304</v>
      </c>
      <c r="S303" s="96">
        <v>14047.81</v>
      </c>
      <c r="T303" s="93" t="s">
        <v>874</v>
      </c>
      <c r="U303" s="97">
        <v>5.5</v>
      </c>
    </row>
    <row r="304" spans="1:21" s="29" customFormat="1" ht="45">
      <c r="A304" s="91">
        <v>238</v>
      </c>
      <c r="B304" s="92" t="s">
        <v>306</v>
      </c>
      <c r="C304" s="93">
        <v>1964</v>
      </c>
      <c r="D304" s="93"/>
      <c r="E304" s="93" t="s">
        <v>869</v>
      </c>
      <c r="F304" s="93">
        <v>5</v>
      </c>
      <c r="G304" s="93">
        <v>4</v>
      </c>
      <c r="H304" s="96">
        <v>3102.7</v>
      </c>
      <c r="I304" s="96">
        <v>3102.7</v>
      </c>
      <c r="J304" s="96">
        <v>2721.8</v>
      </c>
      <c r="K304" s="93">
        <v>182</v>
      </c>
      <c r="L304" s="93" t="s">
        <v>718</v>
      </c>
      <c r="M304" s="96">
        <f t="shared" si="26"/>
        <v>1827057.58</v>
      </c>
      <c r="N304" s="96">
        <v>22242.48</v>
      </c>
      <c r="O304" s="96">
        <v>16629.45</v>
      </c>
      <c r="P304" s="96">
        <v>64584.05</v>
      </c>
      <c r="Q304" s="96">
        <v>1723601.6</v>
      </c>
      <c r="R304" s="96">
        <f t="shared" si="27"/>
        <v>588.8605343732878</v>
      </c>
      <c r="S304" s="96">
        <v>14047.81</v>
      </c>
      <c r="T304" s="93" t="s">
        <v>874</v>
      </c>
      <c r="U304" s="97">
        <v>5.5</v>
      </c>
    </row>
    <row r="305" spans="1:21" s="29" customFormat="1" ht="45">
      <c r="A305" s="91">
        <v>239</v>
      </c>
      <c r="B305" s="92" t="s">
        <v>307</v>
      </c>
      <c r="C305" s="93">
        <v>1964</v>
      </c>
      <c r="D305" s="93"/>
      <c r="E305" s="93" t="s">
        <v>869</v>
      </c>
      <c r="F305" s="93">
        <v>4</v>
      </c>
      <c r="G305" s="93">
        <v>4</v>
      </c>
      <c r="H305" s="96">
        <v>2521.6</v>
      </c>
      <c r="I305" s="96">
        <v>2521.6</v>
      </c>
      <c r="J305" s="96">
        <v>2252.5</v>
      </c>
      <c r="K305" s="93">
        <v>146</v>
      </c>
      <c r="L305" s="93" t="s">
        <v>718</v>
      </c>
      <c r="M305" s="96">
        <f t="shared" si="26"/>
        <v>1827057.58</v>
      </c>
      <c r="N305" s="96">
        <v>22241.52</v>
      </c>
      <c r="O305" s="96">
        <v>16629.45</v>
      </c>
      <c r="P305" s="96">
        <v>64584.05</v>
      </c>
      <c r="Q305" s="96">
        <v>1723602.56</v>
      </c>
      <c r="R305" s="96">
        <f t="shared" si="27"/>
        <v>724.5628093274112</v>
      </c>
      <c r="S305" s="96">
        <v>14047.81</v>
      </c>
      <c r="T305" s="93" t="s">
        <v>874</v>
      </c>
      <c r="U305" s="97">
        <v>5.5</v>
      </c>
    </row>
    <row r="306" spans="1:21" s="29" customFormat="1" ht="45">
      <c r="A306" s="91">
        <v>240</v>
      </c>
      <c r="B306" s="92" t="s">
        <v>308</v>
      </c>
      <c r="C306" s="93">
        <v>1969</v>
      </c>
      <c r="D306" s="93"/>
      <c r="E306" s="93" t="s">
        <v>869</v>
      </c>
      <c r="F306" s="93">
        <v>5</v>
      </c>
      <c r="G306" s="93">
        <v>6</v>
      </c>
      <c r="H306" s="96">
        <v>4407.9</v>
      </c>
      <c r="I306" s="96">
        <v>4407.9</v>
      </c>
      <c r="J306" s="96">
        <v>3836.5</v>
      </c>
      <c r="K306" s="93">
        <v>226</v>
      </c>
      <c r="L306" s="93" t="s">
        <v>718</v>
      </c>
      <c r="M306" s="96">
        <f t="shared" si="26"/>
        <v>1205403.6600000001</v>
      </c>
      <c r="N306" s="96">
        <v>14673.17</v>
      </c>
      <c r="O306" s="96">
        <v>10971.45</v>
      </c>
      <c r="P306" s="96">
        <v>42609.43</v>
      </c>
      <c r="Q306" s="96">
        <v>1137149.61</v>
      </c>
      <c r="R306" s="96">
        <f t="shared" si="27"/>
        <v>273.4643844007351</v>
      </c>
      <c r="S306" s="96">
        <v>14047.81</v>
      </c>
      <c r="T306" s="93" t="s">
        <v>874</v>
      </c>
      <c r="U306" s="97">
        <v>5.5</v>
      </c>
    </row>
    <row r="307" spans="1:21" s="29" customFormat="1" ht="45">
      <c r="A307" s="91">
        <v>241</v>
      </c>
      <c r="B307" s="92" t="s">
        <v>309</v>
      </c>
      <c r="C307" s="93">
        <v>1969</v>
      </c>
      <c r="D307" s="93"/>
      <c r="E307" s="93" t="s">
        <v>869</v>
      </c>
      <c r="F307" s="93">
        <v>5</v>
      </c>
      <c r="G307" s="93">
        <v>4</v>
      </c>
      <c r="H307" s="96">
        <v>2677.6</v>
      </c>
      <c r="I307" s="96">
        <v>2677.6</v>
      </c>
      <c r="J307" s="96">
        <v>2415.4</v>
      </c>
      <c r="K307" s="93">
        <v>135</v>
      </c>
      <c r="L307" s="93" t="s">
        <v>718</v>
      </c>
      <c r="M307" s="96">
        <f t="shared" si="26"/>
        <v>1481072.8900000001</v>
      </c>
      <c r="N307" s="96">
        <v>18028.13</v>
      </c>
      <c r="O307" s="96">
        <v>13479.72</v>
      </c>
      <c r="P307" s="96">
        <v>52353.68</v>
      </c>
      <c r="Q307" s="96">
        <v>1397211.36</v>
      </c>
      <c r="R307" s="96">
        <f t="shared" si="27"/>
        <v>553.1344823722737</v>
      </c>
      <c r="S307" s="96">
        <v>14047.81</v>
      </c>
      <c r="T307" s="93" t="s">
        <v>874</v>
      </c>
      <c r="U307" s="97">
        <v>5.5</v>
      </c>
    </row>
    <row r="308" spans="1:21" s="29" customFormat="1" ht="45">
      <c r="A308" s="91">
        <v>242</v>
      </c>
      <c r="B308" s="92" t="s">
        <v>310</v>
      </c>
      <c r="C308" s="93">
        <v>1965</v>
      </c>
      <c r="D308" s="93"/>
      <c r="E308" s="93" t="s">
        <v>869</v>
      </c>
      <c r="F308" s="93">
        <v>5</v>
      </c>
      <c r="G308" s="93">
        <v>4</v>
      </c>
      <c r="H308" s="96">
        <v>3137.9</v>
      </c>
      <c r="I308" s="96">
        <v>3137.9</v>
      </c>
      <c r="J308" s="96">
        <v>2855.5</v>
      </c>
      <c r="K308" s="93">
        <v>200</v>
      </c>
      <c r="L308" s="93" t="s">
        <v>718</v>
      </c>
      <c r="M308" s="96">
        <f t="shared" si="26"/>
        <v>2364534.04</v>
      </c>
      <c r="N308" s="96">
        <v>145219.34</v>
      </c>
      <c r="O308" s="96">
        <v>107997.93</v>
      </c>
      <c r="P308" s="96">
        <v>78383.54</v>
      </c>
      <c r="Q308" s="96">
        <v>2032933.23</v>
      </c>
      <c r="R308" s="96">
        <f t="shared" si="27"/>
        <v>753.5402785302272</v>
      </c>
      <c r="S308" s="96">
        <v>14047.81</v>
      </c>
      <c r="T308" s="93" t="s">
        <v>874</v>
      </c>
      <c r="U308" s="97">
        <v>5.5</v>
      </c>
    </row>
    <row r="309" spans="1:21" s="29" customFormat="1" ht="45">
      <c r="A309" s="91">
        <v>243</v>
      </c>
      <c r="B309" s="92" t="s">
        <v>311</v>
      </c>
      <c r="C309" s="93">
        <v>1965</v>
      </c>
      <c r="D309" s="93"/>
      <c r="E309" s="93" t="s">
        <v>869</v>
      </c>
      <c r="F309" s="93">
        <v>5</v>
      </c>
      <c r="G309" s="93">
        <v>4</v>
      </c>
      <c r="H309" s="96">
        <v>3069</v>
      </c>
      <c r="I309" s="96">
        <v>3069</v>
      </c>
      <c r="J309" s="96">
        <v>2815.9</v>
      </c>
      <c r="K309" s="93">
        <v>193</v>
      </c>
      <c r="L309" s="93" t="s">
        <v>718</v>
      </c>
      <c r="M309" s="96">
        <f t="shared" si="26"/>
        <v>2219871.17</v>
      </c>
      <c r="N309" s="96">
        <v>109295.33</v>
      </c>
      <c r="O309" s="96">
        <v>81713.23</v>
      </c>
      <c r="P309" s="96">
        <v>78469.49</v>
      </c>
      <c r="Q309" s="96">
        <v>1950393.12</v>
      </c>
      <c r="R309" s="96">
        <f t="shared" si="27"/>
        <v>723.3206810035842</v>
      </c>
      <c r="S309" s="96">
        <v>14047.81</v>
      </c>
      <c r="T309" s="93" t="s">
        <v>874</v>
      </c>
      <c r="U309" s="97">
        <v>5.5</v>
      </c>
    </row>
    <row r="310" spans="1:21" s="29" customFormat="1" ht="45">
      <c r="A310" s="91">
        <v>244</v>
      </c>
      <c r="B310" s="92" t="s">
        <v>312</v>
      </c>
      <c r="C310" s="93">
        <v>1965</v>
      </c>
      <c r="D310" s="93"/>
      <c r="E310" s="93" t="s">
        <v>869</v>
      </c>
      <c r="F310" s="93">
        <v>5</v>
      </c>
      <c r="G310" s="93">
        <v>4</v>
      </c>
      <c r="H310" s="96">
        <v>3112.1</v>
      </c>
      <c r="I310" s="96">
        <v>3112.1</v>
      </c>
      <c r="J310" s="96">
        <v>2926</v>
      </c>
      <c r="K310" s="93">
        <v>186</v>
      </c>
      <c r="L310" s="93" t="s">
        <v>718</v>
      </c>
      <c r="M310" s="96">
        <f t="shared" si="26"/>
        <v>2156625.78</v>
      </c>
      <c r="N310" s="96">
        <v>148565.08</v>
      </c>
      <c r="O310" s="96">
        <v>110469.43</v>
      </c>
      <c r="P310" s="96">
        <v>70771.77</v>
      </c>
      <c r="Q310" s="96">
        <v>1826819.5</v>
      </c>
      <c r="R310" s="96">
        <f t="shared" si="27"/>
        <v>692.9808746505574</v>
      </c>
      <c r="S310" s="96">
        <v>14047.81</v>
      </c>
      <c r="T310" s="93" t="s">
        <v>874</v>
      </c>
      <c r="U310" s="97">
        <v>5.5</v>
      </c>
    </row>
    <row r="311" spans="1:21" s="29" customFormat="1" ht="15">
      <c r="A311" s="91"/>
      <c r="B311" s="136" t="s">
        <v>744</v>
      </c>
      <c r="C311" s="93"/>
      <c r="D311" s="93"/>
      <c r="E311" s="93"/>
      <c r="F311" s="93"/>
      <c r="G311" s="93"/>
      <c r="H311" s="102">
        <f>SUM(H259:H310)</f>
        <v>173720.71000000005</v>
      </c>
      <c r="I311" s="102">
        <f>SUM(I259:I310)</f>
        <v>173720.71000000005</v>
      </c>
      <c r="J311" s="102">
        <f>SUM(J259:J310)</f>
        <v>140659.26</v>
      </c>
      <c r="K311" s="104">
        <f>SUM(K259:K310)</f>
        <v>10005</v>
      </c>
      <c r="L311" s="93"/>
      <c r="M311" s="102">
        <f>SUM(M259:M310)</f>
        <v>102137995.38000003</v>
      </c>
      <c r="N311" s="102">
        <f>SUM(N259:N310)</f>
        <v>2426325.5900000003</v>
      </c>
      <c r="O311" s="102">
        <f>SUM(O259:O310)</f>
        <v>1822123.3</v>
      </c>
      <c r="P311" s="102">
        <f>SUM(P259:P310)</f>
        <v>3563284.7100000004</v>
      </c>
      <c r="Q311" s="102">
        <f>SUM(Q259:Q310)</f>
        <v>94326261.78000002</v>
      </c>
      <c r="R311" s="102">
        <f t="shared" si="27"/>
        <v>587.943690651506</v>
      </c>
      <c r="S311" s="96"/>
      <c r="T311" s="103"/>
      <c r="U311" s="112"/>
    </row>
    <row r="312" spans="1:21" s="29" customFormat="1" ht="14.25">
      <c r="A312" s="156" t="s">
        <v>857</v>
      </c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</row>
    <row r="313" spans="1:21" s="29" customFormat="1" ht="90">
      <c r="A313" s="91">
        <v>245</v>
      </c>
      <c r="B313" s="92" t="s">
        <v>410</v>
      </c>
      <c r="C313" s="93">
        <v>1994</v>
      </c>
      <c r="D313" s="93"/>
      <c r="E313" s="93" t="s">
        <v>869</v>
      </c>
      <c r="F313" s="93">
        <v>3</v>
      </c>
      <c r="G313" s="93">
        <v>1</v>
      </c>
      <c r="H313" s="93">
        <v>416.97</v>
      </c>
      <c r="I313" s="93">
        <v>389.21</v>
      </c>
      <c r="J313" s="93">
        <v>389.21</v>
      </c>
      <c r="K313" s="93">
        <v>9</v>
      </c>
      <c r="L313" s="93" t="s">
        <v>662</v>
      </c>
      <c r="M313" s="96">
        <f>N313+O313+P313+Q313</f>
        <v>669517.5599999999</v>
      </c>
      <c r="N313" s="96">
        <v>7470.07</v>
      </c>
      <c r="O313" s="96">
        <v>5584.63</v>
      </c>
      <c r="P313" s="96">
        <v>43380.88</v>
      </c>
      <c r="Q313" s="96">
        <v>613081.98</v>
      </c>
      <c r="R313" s="96">
        <f>M313/I313</f>
        <v>1720.1961922869402</v>
      </c>
      <c r="S313" s="96">
        <v>14047.81</v>
      </c>
      <c r="T313" s="93" t="s">
        <v>874</v>
      </c>
      <c r="U313" s="97">
        <v>5.5</v>
      </c>
    </row>
    <row r="314" spans="1:21" s="29" customFormat="1" ht="60">
      <c r="A314" s="91">
        <v>246</v>
      </c>
      <c r="B314" s="92" t="s">
        <v>172</v>
      </c>
      <c r="C314" s="93">
        <v>1959</v>
      </c>
      <c r="D314" s="93"/>
      <c r="E314" s="93" t="s">
        <v>235</v>
      </c>
      <c r="F314" s="93">
        <v>2</v>
      </c>
      <c r="G314" s="93">
        <v>1</v>
      </c>
      <c r="H314" s="93">
        <v>264.05</v>
      </c>
      <c r="I314" s="93">
        <v>242.55</v>
      </c>
      <c r="J314" s="93">
        <v>213.13</v>
      </c>
      <c r="K314" s="93">
        <v>15</v>
      </c>
      <c r="L314" s="93" t="s">
        <v>713</v>
      </c>
      <c r="M314" s="96">
        <f aca="true" t="shared" si="28" ref="M314:M323">N314+O314+P314+Q314</f>
        <v>408340.03</v>
      </c>
      <c r="N314" s="96">
        <v>4556.01</v>
      </c>
      <c r="O314" s="96">
        <v>3406.44</v>
      </c>
      <c r="P314" s="96">
        <v>26458.38</v>
      </c>
      <c r="Q314" s="96">
        <v>373919.2</v>
      </c>
      <c r="R314" s="96">
        <f aca="true" t="shared" si="29" ref="R314:R324">M314/I314</f>
        <v>1683.529292929293</v>
      </c>
      <c r="S314" s="96">
        <v>14047.81</v>
      </c>
      <c r="T314" s="93" t="s">
        <v>874</v>
      </c>
      <c r="U314" s="97">
        <v>5.5</v>
      </c>
    </row>
    <row r="315" spans="1:21" s="29" customFormat="1" ht="90">
      <c r="A315" s="91">
        <v>247</v>
      </c>
      <c r="B315" s="94" t="s">
        <v>656</v>
      </c>
      <c r="C315" s="93">
        <v>1960</v>
      </c>
      <c r="D315" s="93"/>
      <c r="E315" s="93" t="s">
        <v>869</v>
      </c>
      <c r="F315" s="93">
        <v>2</v>
      </c>
      <c r="G315" s="93">
        <v>2</v>
      </c>
      <c r="H315" s="93">
        <v>621.61</v>
      </c>
      <c r="I315" s="93">
        <v>590.89</v>
      </c>
      <c r="J315" s="93">
        <v>416.94</v>
      </c>
      <c r="K315" s="93">
        <v>21</v>
      </c>
      <c r="L315" s="93" t="s">
        <v>18</v>
      </c>
      <c r="M315" s="96">
        <f t="shared" si="28"/>
        <v>487670</v>
      </c>
      <c r="N315" s="96">
        <v>5441.16</v>
      </c>
      <c r="O315" s="96">
        <v>4067.74</v>
      </c>
      <c r="P315" s="96">
        <v>31597.95</v>
      </c>
      <c r="Q315" s="96">
        <v>446563.15</v>
      </c>
      <c r="R315" s="96">
        <f t="shared" si="29"/>
        <v>825.3143563099732</v>
      </c>
      <c r="S315" s="96">
        <v>14047.81</v>
      </c>
      <c r="T315" s="93" t="s">
        <v>874</v>
      </c>
      <c r="U315" s="97">
        <v>5.5</v>
      </c>
    </row>
    <row r="316" spans="1:21" s="29" customFormat="1" ht="75">
      <c r="A316" s="91">
        <v>248</v>
      </c>
      <c r="B316" s="92" t="s">
        <v>411</v>
      </c>
      <c r="C316" s="93">
        <v>1993</v>
      </c>
      <c r="D316" s="93"/>
      <c r="E316" s="93" t="s">
        <v>869</v>
      </c>
      <c r="F316" s="93">
        <v>3</v>
      </c>
      <c r="G316" s="93">
        <v>1</v>
      </c>
      <c r="H316" s="93">
        <v>412.99</v>
      </c>
      <c r="I316" s="93">
        <v>385.47</v>
      </c>
      <c r="J316" s="93">
        <v>385.47</v>
      </c>
      <c r="K316" s="93">
        <v>9</v>
      </c>
      <c r="L316" s="93" t="s">
        <v>732</v>
      </c>
      <c r="M316" s="96">
        <f t="shared" si="28"/>
        <v>995692.77</v>
      </c>
      <c r="N316" s="96">
        <v>11108.78</v>
      </c>
      <c r="O316" s="96">
        <v>8305.84</v>
      </c>
      <c r="P316" s="96">
        <v>64515.22</v>
      </c>
      <c r="Q316" s="96">
        <v>911762.93</v>
      </c>
      <c r="R316" s="96">
        <f t="shared" si="29"/>
        <v>2583.0616390380574</v>
      </c>
      <c r="S316" s="96">
        <v>14047.81</v>
      </c>
      <c r="T316" s="93" t="s">
        <v>874</v>
      </c>
      <c r="U316" s="97">
        <v>5.5</v>
      </c>
    </row>
    <row r="317" spans="1:21" s="29" customFormat="1" ht="45">
      <c r="A317" s="91">
        <v>249</v>
      </c>
      <c r="B317" s="94" t="s">
        <v>658</v>
      </c>
      <c r="C317" s="93">
        <v>1964</v>
      </c>
      <c r="D317" s="93"/>
      <c r="E317" s="93" t="s">
        <v>869</v>
      </c>
      <c r="F317" s="93">
        <v>4</v>
      </c>
      <c r="G317" s="93">
        <v>4</v>
      </c>
      <c r="H317" s="93">
        <v>2657.38</v>
      </c>
      <c r="I317" s="93">
        <v>2474.7</v>
      </c>
      <c r="J317" s="96">
        <v>2143.31</v>
      </c>
      <c r="K317" s="93">
        <v>90</v>
      </c>
      <c r="L317" s="93" t="s">
        <v>722</v>
      </c>
      <c r="M317" s="96">
        <f t="shared" si="28"/>
        <v>2665434.41</v>
      </c>
      <c r="N317" s="96">
        <v>29738.98</v>
      </c>
      <c r="O317" s="96">
        <v>22233.52</v>
      </c>
      <c r="P317" s="96">
        <v>172704.44</v>
      </c>
      <c r="Q317" s="96">
        <v>2440757.47</v>
      </c>
      <c r="R317" s="96">
        <f t="shared" si="29"/>
        <v>1077.0737503535784</v>
      </c>
      <c r="S317" s="96">
        <v>14047.81</v>
      </c>
      <c r="T317" s="93" t="s">
        <v>874</v>
      </c>
      <c r="U317" s="97">
        <v>5.5</v>
      </c>
    </row>
    <row r="318" spans="1:21" s="29" customFormat="1" ht="90">
      <c r="A318" s="91">
        <v>250</v>
      </c>
      <c r="B318" s="94" t="s">
        <v>871</v>
      </c>
      <c r="C318" s="93">
        <v>1963</v>
      </c>
      <c r="D318" s="93"/>
      <c r="E318" s="93" t="s">
        <v>869</v>
      </c>
      <c r="F318" s="93">
        <v>4</v>
      </c>
      <c r="G318" s="93">
        <v>2</v>
      </c>
      <c r="H318" s="93">
        <v>1347.16</v>
      </c>
      <c r="I318" s="93">
        <v>1248.56</v>
      </c>
      <c r="J318" s="93">
        <v>964.16</v>
      </c>
      <c r="K318" s="93">
        <v>54</v>
      </c>
      <c r="L318" s="93" t="s">
        <v>723</v>
      </c>
      <c r="M318" s="96">
        <f t="shared" si="28"/>
        <v>2170670.35</v>
      </c>
      <c r="N318" s="96">
        <v>24218.18</v>
      </c>
      <c r="O318" s="96">
        <v>18107.1</v>
      </c>
      <c r="P318" s="96">
        <v>140646.66</v>
      </c>
      <c r="Q318" s="96">
        <v>1987698.41</v>
      </c>
      <c r="R318" s="96">
        <f t="shared" si="29"/>
        <v>1738.5390770167235</v>
      </c>
      <c r="S318" s="96">
        <v>14047.81</v>
      </c>
      <c r="T318" s="93" t="s">
        <v>874</v>
      </c>
      <c r="U318" s="97">
        <v>5.5</v>
      </c>
    </row>
    <row r="319" spans="1:21" s="29" customFormat="1" ht="39.75" customHeight="1">
      <c r="A319" s="91">
        <v>251</v>
      </c>
      <c r="B319" s="92" t="s">
        <v>412</v>
      </c>
      <c r="C319" s="93">
        <v>1959</v>
      </c>
      <c r="D319" s="93"/>
      <c r="E319" s="93" t="s">
        <v>869</v>
      </c>
      <c r="F319" s="93">
        <v>2</v>
      </c>
      <c r="G319" s="93">
        <v>1</v>
      </c>
      <c r="H319" s="93">
        <v>277.38</v>
      </c>
      <c r="I319" s="93">
        <v>250.38</v>
      </c>
      <c r="J319" s="93">
        <v>250.38</v>
      </c>
      <c r="K319" s="93">
        <v>22</v>
      </c>
      <c r="L319" s="93" t="s">
        <v>733</v>
      </c>
      <c r="M319" s="96">
        <f t="shared" si="28"/>
        <v>310280.29</v>
      </c>
      <c r="N319" s="96">
        <v>3461.8</v>
      </c>
      <c r="O319" s="96">
        <v>2588.11</v>
      </c>
      <c r="P319" s="96">
        <v>20104.38</v>
      </c>
      <c r="Q319" s="96">
        <v>284126</v>
      </c>
      <c r="R319" s="96">
        <f t="shared" si="29"/>
        <v>1239.2375189711638</v>
      </c>
      <c r="S319" s="96">
        <v>14047.81</v>
      </c>
      <c r="T319" s="93" t="s">
        <v>874</v>
      </c>
      <c r="U319" s="97">
        <v>5.5</v>
      </c>
    </row>
    <row r="320" spans="1:21" s="29" customFormat="1" ht="90">
      <c r="A320" s="91">
        <v>252</v>
      </c>
      <c r="B320" s="94" t="s">
        <v>660</v>
      </c>
      <c r="C320" s="93">
        <v>1961</v>
      </c>
      <c r="D320" s="93"/>
      <c r="E320" s="93" t="s">
        <v>869</v>
      </c>
      <c r="F320" s="93">
        <v>3</v>
      </c>
      <c r="G320" s="93">
        <v>3</v>
      </c>
      <c r="H320" s="93">
        <v>1196.82</v>
      </c>
      <c r="I320" s="93">
        <v>1096.02</v>
      </c>
      <c r="J320" s="93">
        <v>1064.11</v>
      </c>
      <c r="K320" s="93">
        <v>60</v>
      </c>
      <c r="L320" s="93" t="s">
        <v>723</v>
      </c>
      <c r="M320" s="96">
        <f t="shared" si="28"/>
        <v>2679019.85</v>
      </c>
      <c r="N320" s="96">
        <v>167710.37</v>
      </c>
      <c r="O320" s="96">
        <v>124563.98</v>
      </c>
      <c r="P320" s="96">
        <v>173583.61</v>
      </c>
      <c r="Q320" s="96">
        <v>2213161.89</v>
      </c>
      <c r="R320" s="96">
        <f t="shared" si="29"/>
        <v>2444.3165726902794</v>
      </c>
      <c r="S320" s="96">
        <v>14047.81</v>
      </c>
      <c r="T320" s="93" t="s">
        <v>874</v>
      </c>
      <c r="U320" s="97">
        <v>5.5</v>
      </c>
    </row>
    <row r="321" spans="1:21" s="29" customFormat="1" ht="60.75" customHeight="1">
      <c r="A321" s="91">
        <v>253</v>
      </c>
      <c r="B321" s="92" t="s">
        <v>173</v>
      </c>
      <c r="C321" s="93">
        <v>1984</v>
      </c>
      <c r="D321" s="93"/>
      <c r="E321" s="93" t="s">
        <v>869</v>
      </c>
      <c r="F321" s="93">
        <v>5</v>
      </c>
      <c r="G321" s="93">
        <v>1</v>
      </c>
      <c r="H321" s="93">
        <v>2838.1</v>
      </c>
      <c r="I321" s="96">
        <v>2445.1</v>
      </c>
      <c r="J321" s="96">
        <v>2403.2</v>
      </c>
      <c r="K321" s="93">
        <v>69</v>
      </c>
      <c r="L321" s="93" t="s">
        <v>734</v>
      </c>
      <c r="M321" s="96">
        <f t="shared" si="28"/>
        <v>4124210.7399999998</v>
      </c>
      <c r="N321" s="96">
        <v>81511.56</v>
      </c>
      <c r="O321" s="96">
        <v>60727.02</v>
      </c>
      <c r="P321" s="96">
        <v>267223.22</v>
      </c>
      <c r="Q321" s="96">
        <v>3714748.94</v>
      </c>
      <c r="R321" s="96">
        <f t="shared" si="29"/>
        <v>1686.7247719929655</v>
      </c>
      <c r="S321" s="96">
        <v>14047.81</v>
      </c>
      <c r="T321" s="93" t="s">
        <v>874</v>
      </c>
      <c r="U321" s="97">
        <v>5.5</v>
      </c>
    </row>
    <row r="322" spans="1:21" s="29" customFormat="1" ht="45">
      <c r="A322" s="91">
        <v>254</v>
      </c>
      <c r="B322" s="92" t="s">
        <v>583</v>
      </c>
      <c r="C322" s="93">
        <v>1969</v>
      </c>
      <c r="D322" s="93"/>
      <c r="E322" s="93" t="s">
        <v>869</v>
      </c>
      <c r="F322" s="93">
        <v>5</v>
      </c>
      <c r="G322" s="93">
        <v>8</v>
      </c>
      <c r="H322" s="93">
        <v>6691.02</v>
      </c>
      <c r="I322" s="93">
        <v>6026.02</v>
      </c>
      <c r="J322" s="93">
        <v>5787.37</v>
      </c>
      <c r="K322" s="93">
        <v>128</v>
      </c>
      <c r="L322" s="93" t="s">
        <v>63</v>
      </c>
      <c r="M322" s="96">
        <f t="shared" si="28"/>
        <v>3079019.54</v>
      </c>
      <c r="N322" s="96">
        <v>34353.87</v>
      </c>
      <c r="O322" s="96">
        <v>25683.81</v>
      </c>
      <c r="P322" s="96">
        <v>199501.8</v>
      </c>
      <c r="Q322" s="96">
        <v>2819480.06</v>
      </c>
      <c r="R322" s="96">
        <f t="shared" si="29"/>
        <v>510.9540857813283</v>
      </c>
      <c r="S322" s="96">
        <v>14047.81</v>
      </c>
      <c r="T322" s="93" t="s">
        <v>874</v>
      </c>
      <c r="U322" s="97">
        <v>5.5</v>
      </c>
    </row>
    <row r="323" spans="1:21" s="29" customFormat="1" ht="90">
      <c r="A323" s="91">
        <v>255</v>
      </c>
      <c r="B323" s="94" t="s">
        <v>541</v>
      </c>
      <c r="C323" s="93">
        <v>1960</v>
      </c>
      <c r="D323" s="93"/>
      <c r="E323" s="93" t="s">
        <v>869</v>
      </c>
      <c r="F323" s="93">
        <v>2</v>
      </c>
      <c r="G323" s="93">
        <v>2</v>
      </c>
      <c r="H323" s="93">
        <v>540.15</v>
      </c>
      <c r="I323" s="93">
        <v>497.45</v>
      </c>
      <c r="J323" s="93">
        <v>286.1</v>
      </c>
      <c r="K323" s="93">
        <v>22</v>
      </c>
      <c r="L323" s="93" t="s">
        <v>540</v>
      </c>
      <c r="M323" s="96">
        <f t="shared" si="28"/>
        <v>839562.0700000001</v>
      </c>
      <c r="N323" s="96">
        <v>19055</v>
      </c>
      <c r="O323" s="96">
        <v>14187.89</v>
      </c>
      <c r="P323" s="96">
        <v>54398.88</v>
      </c>
      <c r="Q323" s="96">
        <v>751920.3</v>
      </c>
      <c r="R323" s="96">
        <f t="shared" si="29"/>
        <v>1687.7315710121622</v>
      </c>
      <c r="S323" s="96">
        <v>14047.81</v>
      </c>
      <c r="T323" s="93" t="s">
        <v>874</v>
      </c>
      <c r="U323" s="97">
        <v>5.5</v>
      </c>
    </row>
    <row r="324" spans="1:21" s="29" customFormat="1" ht="15">
      <c r="A324" s="91"/>
      <c r="B324" s="129" t="s">
        <v>542</v>
      </c>
      <c r="C324" s="93"/>
      <c r="D324" s="93"/>
      <c r="E324" s="93"/>
      <c r="F324" s="93"/>
      <c r="G324" s="93"/>
      <c r="H324" s="101">
        <f>SUM(H313:H323)</f>
        <v>17263.63</v>
      </c>
      <c r="I324" s="101">
        <v>15646.35</v>
      </c>
      <c r="J324" s="101">
        <v>14303.38</v>
      </c>
      <c r="K324" s="101">
        <f>SUM(K313:K323)</f>
        <v>499</v>
      </c>
      <c r="L324" s="93"/>
      <c r="M324" s="102">
        <f>SUM(M313:M323)</f>
        <v>18429417.61</v>
      </c>
      <c r="N324" s="102">
        <f>SUM(N313:N323)</f>
        <v>388625.77999999997</v>
      </c>
      <c r="O324" s="102">
        <f>SUM(O313:O323)</f>
        <v>289456.08</v>
      </c>
      <c r="P324" s="102">
        <f>SUM(P313:P323)</f>
        <v>1194115.42</v>
      </c>
      <c r="Q324" s="102">
        <f>SUM(Q313:Q323)</f>
        <v>16557220.330000002</v>
      </c>
      <c r="R324" s="102">
        <f t="shared" si="29"/>
        <v>1177.8732809888568</v>
      </c>
      <c r="S324" s="96"/>
      <c r="T324" s="103"/>
      <c r="U324" s="112"/>
    </row>
    <row r="325" spans="1:21" s="29" customFormat="1" ht="14.25">
      <c r="A325" s="156" t="s">
        <v>858</v>
      </c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</row>
    <row r="326" spans="1:21" s="29" customFormat="1" ht="51.75" customHeight="1">
      <c r="A326" s="91">
        <v>256</v>
      </c>
      <c r="B326" s="94" t="s">
        <v>239</v>
      </c>
      <c r="C326" s="93">
        <v>1960</v>
      </c>
      <c r="D326" s="93"/>
      <c r="E326" s="93" t="s">
        <v>869</v>
      </c>
      <c r="F326" s="93">
        <v>4</v>
      </c>
      <c r="G326" s="93">
        <v>2</v>
      </c>
      <c r="H326" s="96">
        <v>1536.06</v>
      </c>
      <c r="I326" s="96">
        <v>1416.6</v>
      </c>
      <c r="J326" s="96">
        <v>1321</v>
      </c>
      <c r="K326" s="93">
        <v>78</v>
      </c>
      <c r="L326" s="95" t="s">
        <v>538</v>
      </c>
      <c r="M326" s="96">
        <f>N326+O326+P326+Q326</f>
        <v>2809603.2399999998</v>
      </c>
      <c r="N326" s="96">
        <v>91444.76</v>
      </c>
      <c r="O326" s="96">
        <v>68052.55</v>
      </c>
      <c r="P326" s="96">
        <v>79795.01</v>
      </c>
      <c r="Q326" s="96">
        <v>2570310.92</v>
      </c>
      <c r="R326" s="96">
        <f>M326/I326</f>
        <v>1983.3426796555132</v>
      </c>
      <c r="S326" s="96">
        <v>14047.81</v>
      </c>
      <c r="T326" s="93" t="s">
        <v>874</v>
      </c>
      <c r="U326" s="97">
        <v>5.5</v>
      </c>
    </row>
    <row r="327" spans="1:21" s="29" customFormat="1" ht="99" customHeight="1">
      <c r="A327" s="91">
        <v>257</v>
      </c>
      <c r="B327" s="94" t="s">
        <v>240</v>
      </c>
      <c r="C327" s="93">
        <v>1960</v>
      </c>
      <c r="D327" s="93"/>
      <c r="E327" s="93" t="s">
        <v>869</v>
      </c>
      <c r="F327" s="93">
        <v>4</v>
      </c>
      <c r="G327" s="93">
        <v>2</v>
      </c>
      <c r="H327" s="96">
        <v>1563.9</v>
      </c>
      <c r="I327" s="96">
        <v>1425.9</v>
      </c>
      <c r="J327" s="96">
        <v>1290.6</v>
      </c>
      <c r="K327" s="93">
        <v>70</v>
      </c>
      <c r="L327" s="95" t="s">
        <v>736</v>
      </c>
      <c r="M327" s="96">
        <f>N327+O327+P327+Q327</f>
        <v>3005877.45</v>
      </c>
      <c r="N327" s="96">
        <v>119750.3</v>
      </c>
      <c r="O327" s="96">
        <v>89048.43</v>
      </c>
      <c r="P327" s="96">
        <v>85369.04</v>
      </c>
      <c r="Q327" s="96">
        <v>2711709.68</v>
      </c>
      <c r="R327" s="96">
        <f aca="true" t="shared" si="30" ref="R327:R389">M327/I327</f>
        <v>2108.0562802440563</v>
      </c>
      <c r="S327" s="96">
        <v>14047.81</v>
      </c>
      <c r="T327" s="93" t="s">
        <v>874</v>
      </c>
      <c r="U327" s="97">
        <v>5.5</v>
      </c>
    </row>
    <row r="328" spans="1:21" s="29" customFormat="1" ht="35.25" customHeight="1">
      <c r="A328" s="91">
        <v>258</v>
      </c>
      <c r="B328" s="92" t="s">
        <v>241</v>
      </c>
      <c r="C328" s="93">
        <v>1960</v>
      </c>
      <c r="D328" s="93"/>
      <c r="E328" s="93" t="s">
        <v>869</v>
      </c>
      <c r="F328" s="93">
        <v>4</v>
      </c>
      <c r="G328" s="93">
        <v>2</v>
      </c>
      <c r="H328" s="207">
        <v>1462.3</v>
      </c>
      <c r="I328" s="96">
        <v>1334.9</v>
      </c>
      <c r="J328" s="96">
        <v>1270.8</v>
      </c>
      <c r="K328" s="93">
        <v>66</v>
      </c>
      <c r="L328" s="93" t="s">
        <v>711</v>
      </c>
      <c r="M328" s="96">
        <f aca="true" t="shared" si="31" ref="M328:M389">N328+O328+P328+Q328</f>
        <v>1117749.23</v>
      </c>
      <c r="N328" s="96">
        <v>17369.19</v>
      </c>
      <c r="O328" s="96">
        <v>12986.16</v>
      </c>
      <c r="P328" s="96">
        <v>31745.24</v>
      </c>
      <c r="Q328" s="96">
        <v>1055648.64</v>
      </c>
      <c r="R328" s="96">
        <f t="shared" si="30"/>
        <v>837.3280620271181</v>
      </c>
      <c r="S328" s="96">
        <v>14047.81</v>
      </c>
      <c r="T328" s="93" t="s">
        <v>874</v>
      </c>
      <c r="U328" s="97">
        <v>5.5</v>
      </c>
    </row>
    <row r="329" spans="1:21" s="29" customFormat="1" ht="45">
      <c r="A329" s="91">
        <v>259</v>
      </c>
      <c r="B329" s="94" t="s">
        <v>242</v>
      </c>
      <c r="C329" s="93">
        <v>1961</v>
      </c>
      <c r="D329" s="93"/>
      <c r="E329" s="93" t="s">
        <v>186</v>
      </c>
      <c r="F329" s="93">
        <v>5</v>
      </c>
      <c r="G329" s="93">
        <v>4</v>
      </c>
      <c r="H329" s="207">
        <v>3869.4</v>
      </c>
      <c r="I329" s="96">
        <v>3603.3</v>
      </c>
      <c r="J329" s="96">
        <v>3307.4</v>
      </c>
      <c r="K329" s="93">
        <v>161</v>
      </c>
      <c r="L329" s="93" t="s">
        <v>112</v>
      </c>
      <c r="M329" s="96">
        <f t="shared" si="31"/>
        <v>1485454.1500000001</v>
      </c>
      <c r="N329" s="96">
        <v>23083.13</v>
      </c>
      <c r="O329" s="96">
        <v>17257.72</v>
      </c>
      <c r="P329" s="96">
        <v>42187.94</v>
      </c>
      <c r="Q329" s="96">
        <v>1402925.36</v>
      </c>
      <c r="R329" s="96">
        <f t="shared" si="30"/>
        <v>412.2482585407821</v>
      </c>
      <c r="S329" s="96">
        <v>14047.81</v>
      </c>
      <c r="T329" s="93" t="s">
        <v>874</v>
      </c>
      <c r="U329" s="97">
        <v>5.5</v>
      </c>
    </row>
    <row r="330" spans="1:21" s="29" customFormat="1" ht="30.75" customHeight="1">
      <c r="A330" s="91">
        <v>260</v>
      </c>
      <c r="B330" s="92" t="s">
        <v>584</v>
      </c>
      <c r="C330" s="93">
        <v>1962</v>
      </c>
      <c r="D330" s="93"/>
      <c r="E330" s="93" t="s">
        <v>869</v>
      </c>
      <c r="F330" s="93">
        <v>4</v>
      </c>
      <c r="G330" s="93">
        <v>4</v>
      </c>
      <c r="H330" s="207">
        <v>3012.7</v>
      </c>
      <c r="I330" s="96">
        <v>2781.7</v>
      </c>
      <c r="J330" s="96">
        <v>2297.8</v>
      </c>
      <c r="K330" s="93">
        <v>125</v>
      </c>
      <c r="L330" s="93" t="s">
        <v>735</v>
      </c>
      <c r="M330" s="96">
        <f t="shared" si="31"/>
        <v>4312756.18</v>
      </c>
      <c r="N330" s="96">
        <v>67017.49</v>
      </c>
      <c r="O330" s="96">
        <v>50105.07</v>
      </c>
      <c r="P330" s="96">
        <v>122485.76</v>
      </c>
      <c r="Q330" s="96">
        <v>4073147.86</v>
      </c>
      <c r="R330" s="96">
        <f t="shared" si="30"/>
        <v>1550.4030556853722</v>
      </c>
      <c r="S330" s="96">
        <v>14047.81</v>
      </c>
      <c r="T330" s="93" t="s">
        <v>874</v>
      </c>
      <c r="U330" s="97">
        <v>5.5</v>
      </c>
    </row>
    <row r="331" spans="1:21" s="29" customFormat="1" ht="36" customHeight="1">
      <c r="A331" s="91">
        <v>261</v>
      </c>
      <c r="B331" s="94" t="s">
        <v>251</v>
      </c>
      <c r="C331" s="93">
        <v>1962</v>
      </c>
      <c r="D331" s="93"/>
      <c r="E331" s="93" t="s">
        <v>869</v>
      </c>
      <c r="F331" s="93">
        <v>4</v>
      </c>
      <c r="G331" s="93">
        <v>3</v>
      </c>
      <c r="H331" s="207">
        <v>1610.1</v>
      </c>
      <c r="I331" s="96">
        <v>1458.8</v>
      </c>
      <c r="J331" s="96">
        <v>1101</v>
      </c>
      <c r="K331" s="93">
        <v>122</v>
      </c>
      <c r="L331" s="93" t="s">
        <v>711</v>
      </c>
      <c r="M331" s="96">
        <f t="shared" si="31"/>
        <v>1328675.8599999999</v>
      </c>
      <c r="N331" s="96">
        <v>20647.03</v>
      </c>
      <c r="O331" s="96">
        <v>15436.71</v>
      </c>
      <c r="P331" s="96">
        <v>37735.68</v>
      </c>
      <c r="Q331" s="96">
        <v>1254856.44</v>
      </c>
      <c r="R331" s="96">
        <f t="shared" si="30"/>
        <v>910.8005621058403</v>
      </c>
      <c r="S331" s="96">
        <v>14047.81</v>
      </c>
      <c r="T331" s="93" t="s">
        <v>874</v>
      </c>
      <c r="U331" s="97">
        <v>5.5</v>
      </c>
    </row>
    <row r="332" spans="1:21" s="29" customFormat="1" ht="48.75" customHeight="1">
      <c r="A332" s="91">
        <v>262</v>
      </c>
      <c r="B332" s="92" t="s">
        <v>413</v>
      </c>
      <c r="C332" s="93">
        <v>1962</v>
      </c>
      <c r="D332" s="93"/>
      <c r="E332" s="93" t="s">
        <v>869</v>
      </c>
      <c r="F332" s="93">
        <v>4</v>
      </c>
      <c r="G332" s="93">
        <v>3</v>
      </c>
      <c r="H332" s="207">
        <v>1602</v>
      </c>
      <c r="I332" s="96">
        <v>1448.1</v>
      </c>
      <c r="J332" s="96">
        <v>1100.3</v>
      </c>
      <c r="K332" s="93">
        <v>115</v>
      </c>
      <c r="L332" s="93" t="s">
        <v>711</v>
      </c>
      <c r="M332" s="96">
        <f t="shared" si="31"/>
        <v>1319651.8599999999</v>
      </c>
      <c r="N332" s="96">
        <v>20507.03</v>
      </c>
      <c r="O332" s="96">
        <v>15331.49</v>
      </c>
      <c r="P332" s="96">
        <v>37478.87</v>
      </c>
      <c r="Q332" s="96">
        <v>1246334.47</v>
      </c>
      <c r="R332" s="96">
        <f t="shared" si="30"/>
        <v>911.2988467647261</v>
      </c>
      <c r="S332" s="96">
        <v>14047.81</v>
      </c>
      <c r="T332" s="93" t="s">
        <v>874</v>
      </c>
      <c r="U332" s="97">
        <v>5.5</v>
      </c>
    </row>
    <row r="333" spans="1:21" s="29" customFormat="1" ht="48" customHeight="1">
      <c r="A333" s="91">
        <v>263</v>
      </c>
      <c r="B333" s="92" t="s">
        <v>414</v>
      </c>
      <c r="C333" s="93">
        <v>1962</v>
      </c>
      <c r="D333" s="93"/>
      <c r="E333" s="93" t="s">
        <v>869</v>
      </c>
      <c r="F333" s="93">
        <v>4</v>
      </c>
      <c r="G333" s="93">
        <v>3</v>
      </c>
      <c r="H333" s="207">
        <v>1590.8</v>
      </c>
      <c r="I333" s="96">
        <v>1442.1</v>
      </c>
      <c r="J333" s="96">
        <v>1147.4</v>
      </c>
      <c r="K333" s="93">
        <v>116</v>
      </c>
      <c r="L333" s="93" t="s">
        <v>735</v>
      </c>
      <c r="M333" s="96">
        <f t="shared" si="31"/>
        <v>2439824.39</v>
      </c>
      <c r="N333" s="96">
        <v>37913.25</v>
      </c>
      <c r="O333" s="96">
        <v>28345.47</v>
      </c>
      <c r="P333" s="96">
        <v>69293.01</v>
      </c>
      <c r="Q333" s="96">
        <v>2304272.66</v>
      </c>
      <c r="R333" s="96">
        <f t="shared" si="30"/>
        <v>1691.855204216074</v>
      </c>
      <c r="S333" s="96">
        <v>14047.81</v>
      </c>
      <c r="T333" s="93" t="s">
        <v>874</v>
      </c>
      <c r="U333" s="97">
        <v>5.5</v>
      </c>
    </row>
    <row r="334" spans="1:21" s="29" customFormat="1" ht="33" customHeight="1">
      <c r="A334" s="91">
        <v>264</v>
      </c>
      <c r="B334" s="94" t="s">
        <v>254</v>
      </c>
      <c r="C334" s="93">
        <v>1962</v>
      </c>
      <c r="D334" s="93"/>
      <c r="E334" s="93" t="s">
        <v>869</v>
      </c>
      <c r="F334" s="93">
        <v>4</v>
      </c>
      <c r="G334" s="93">
        <v>3</v>
      </c>
      <c r="H334" s="207">
        <v>1599.6</v>
      </c>
      <c r="I334" s="96">
        <v>1478.6</v>
      </c>
      <c r="J334" s="96">
        <v>1158.2</v>
      </c>
      <c r="K334" s="93">
        <v>121</v>
      </c>
      <c r="L334" s="93" t="s">
        <v>735</v>
      </c>
      <c r="M334" s="96">
        <f t="shared" si="31"/>
        <v>2631029.9499999997</v>
      </c>
      <c r="N334" s="96">
        <v>40884.48</v>
      </c>
      <c r="O334" s="96">
        <v>30566.87</v>
      </c>
      <c r="P334" s="96">
        <v>74723.49</v>
      </c>
      <c r="Q334" s="96">
        <v>2484855.11</v>
      </c>
      <c r="R334" s="96">
        <f t="shared" si="30"/>
        <v>1779.4061612335993</v>
      </c>
      <c r="S334" s="96">
        <v>14047.81</v>
      </c>
      <c r="T334" s="93" t="s">
        <v>874</v>
      </c>
      <c r="U334" s="97">
        <v>5.5</v>
      </c>
    </row>
    <row r="335" spans="1:21" s="29" customFormat="1" ht="47.25" customHeight="1">
      <c r="A335" s="91">
        <v>265</v>
      </c>
      <c r="B335" s="92" t="s">
        <v>415</v>
      </c>
      <c r="C335" s="93">
        <v>1962</v>
      </c>
      <c r="D335" s="93"/>
      <c r="E335" s="93" t="s">
        <v>869</v>
      </c>
      <c r="F335" s="93">
        <v>4</v>
      </c>
      <c r="G335" s="93">
        <v>3</v>
      </c>
      <c r="H335" s="207">
        <v>1610.6</v>
      </c>
      <c r="I335" s="96">
        <v>1443.8</v>
      </c>
      <c r="J335" s="96">
        <v>1156.7</v>
      </c>
      <c r="K335" s="93">
        <v>96</v>
      </c>
      <c r="L335" s="93" t="s">
        <v>711</v>
      </c>
      <c r="M335" s="96">
        <f t="shared" si="31"/>
        <v>1534224.44</v>
      </c>
      <c r="N335" s="96">
        <v>23840.57</v>
      </c>
      <c r="O335" s="96">
        <v>17824.78</v>
      </c>
      <c r="P335" s="96">
        <v>43572.93</v>
      </c>
      <c r="Q335" s="96">
        <v>1448986.16</v>
      </c>
      <c r="R335" s="96">
        <f t="shared" si="30"/>
        <v>1062.6294777670037</v>
      </c>
      <c r="S335" s="96">
        <v>14047.81</v>
      </c>
      <c r="T335" s="93" t="s">
        <v>874</v>
      </c>
      <c r="U335" s="97">
        <v>5.5</v>
      </c>
    </row>
    <row r="336" spans="1:21" s="29" customFormat="1" ht="45.75" customHeight="1">
      <c r="A336" s="91">
        <v>266</v>
      </c>
      <c r="B336" s="92" t="s">
        <v>585</v>
      </c>
      <c r="C336" s="93">
        <v>1962</v>
      </c>
      <c r="D336" s="93"/>
      <c r="E336" s="93" t="s">
        <v>869</v>
      </c>
      <c r="F336" s="93">
        <v>2</v>
      </c>
      <c r="G336" s="93">
        <v>2</v>
      </c>
      <c r="H336" s="207">
        <v>561.6</v>
      </c>
      <c r="I336" s="96">
        <v>512.1</v>
      </c>
      <c r="J336" s="96">
        <v>416.3</v>
      </c>
      <c r="K336" s="93">
        <v>33</v>
      </c>
      <c r="L336" s="93" t="s">
        <v>737</v>
      </c>
      <c r="M336" s="96">
        <f t="shared" si="31"/>
        <v>633033.3</v>
      </c>
      <c r="N336" s="96">
        <v>9836.86</v>
      </c>
      <c r="O336" s="96">
        <v>7354.37</v>
      </c>
      <c r="P336" s="96">
        <v>17978.02</v>
      </c>
      <c r="Q336" s="96">
        <v>597864.05</v>
      </c>
      <c r="R336" s="96">
        <f t="shared" si="30"/>
        <v>1236.1517281780903</v>
      </c>
      <c r="S336" s="96">
        <v>14047.81</v>
      </c>
      <c r="T336" s="93" t="s">
        <v>874</v>
      </c>
      <c r="U336" s="97">
        <v>5.5</v>
      </c>
    </row>
    <row r="337" spans="1:21" s="29" customFormat="1" ht="48" customHeight="1">
      <c r="A337" s="91">
        <v>267</v>
      </c>
      <c r="B337" s="92" t="s">
        <v>416</v>
      </c>
      <c r="C337" s="106">
        <v>1958</v>
      </c>
      <c r="D337" s="93"/>
      <c r="E337" s="93" t="s">
        <v>869</v>
      </c>
      <c r="F337" s="106">
        <v>5</v>
      </c>
      <c r="G337" s="106">
        <v>2</v>
      </c>
      <c r="H337" s="207">
        <v>1823</v>
      </c>
      <c r="I337" s="96">
        <v>1673.8</v>
      </c>
      <c r="J337" s="106">
        <v>1374.4</v>
      </c>
      <c r="K337" s="106">
        <v>65</v>
      </c>
      <c r="L337" s="93" t="s">
        <v>738</v>
      </c>
      <c r="M337" s="96">
        <f t="shared" si="31"/>
        <v>1785941.99</v>
      </c>
      <c r="N337" s="96">
        <v>89922.51</v>
      </c>
      <c r="O337" s="96">
        <v>66820.06</v>
      </c>
      <c r="P337" s="96">
        <v>50722.04</v>
      </c>
      <c r="Q337" s="96">
        <v>1578477.38</v>
      </c>
      <c r="R337" s="96">
        <f t="shared" si="30"/>
        <v>1066.9984406739156</v>
      </c>
      <c r="S337" s="96">
        <v>14047.81</v>
      </c>
      <c r="T337" s="93" t="s">
        <v>874</v>
      </c>
      <c r="U337" s="97">
        <v>5.5</v>
      </c>
    </row>
    <row r="338" spans="1:21" s="29" customFormat="1" ht="46.5" customHeight="1">
      <c r="A338" s="91">
        <v>268</v>
      </c>
      <c r="B338" s="92" t="s">
        <v>417</v>
      </c>
      <c r="C338" s="106">
        <v>1962</v>
      </c>
      <c r="D338" s="93"/>
      <c r="E338" s="93" t="s">
        <v>869</v>
      </c>
      <c r="F338" s="106">
        <v>4</v>
      </c>
      <c r="G338" s="106">
        <v>3</v>
      </c>
      <c r="H338" s="207">
        <v>1622.6</v>
      </c>
      <c r="I338" s="96">
        <v>1468.6</v>
      </c>
      <c r="J338" s="96">
        <v>1348.6</v>
      </c>
      <c r="K338" s="106">
        <v>97</v>
      </c>
      <c r="L338" s="93" t="s">
        <v>735</v>
      </c>
      <c r="M338" s="96">
        <f t="shared" si="31"/>
        <v>2946096.29</v>
      </c>
      <c r="N338" s="96">
        <v>98461.51</v>
      </c>
      <c r="O338" s="96">
        <v>73613.41</v>
      </c>
      <c r="P338" s="96">
        <v>83671.35</v>
      </c>
      <c r="Q338" s="96">
        <v>2690350.02</v>
      </c>
      <c r="R338" s="96">
        <f t="shared" si="30"/>
        <v>2006.0576671660085</v>
      </c>
      <c r="S338" s="96">
        <v>14047.81</v>
      </c>
      <c r="T338" s="93" t="s">
        <v>874</v>
      </c>
      <c r="U338" s="97">
        <v>5.5</v>
      </c>
    </row>
    <row r="339" spans="1:21" s="29" customFormat="1" ht="32.25" customHeight="1">
      <c r="A339" s="91">
        <v>269</v>
      </c>
      <c r="B339" s="92" t="s">
        <v>586</v>
      </c>
      <c r="C339" s="106">
        <v>1963</v>
      </c>
      <c r="D339" s="93"/>
      <c r="E339" s="93" t="s">
        <v>869</v>
      </c>
      <c r="F339" s="106">
        <v>5</v>
      </c>
      <c r="G339" s="106">
        <v>3</v>
      </c>
      <c r="H339" s="207">
        <v>3143.67</v>
      </c>
      <c r="I339" s="96">
        <v>2961.07</v>
      </c>
      <c r="J339" s="96">
        <v>2414.22</v>
      </c>
      <c r="K339" s="106">
        <v>334</v>
      </c>
      <c r="L339" s="93" t="s">
        <v>735</v>
      </c>
      <c r="M339" s="96">
        <f t="shared" si="31"/>
        <v>4368871.28</v>
      </c>
      <c r="N339" s="96">
        <v>67889.69</v>
      </c>
      <c r="O339" s="96">
        <v>50757.18</v>
      </c>
      <c r="P339" s="96">
        <v>124079.73</v>
      </c>
      <c r="Q339" s="96">
        <v>4126144.68</v>
      </c>
      <c r="R339" s="96">
        <f t="shared" si="30"/>
        <v>1475.4366766067672</v>
      </c>
      <c r="S339" s="96">
        <v>14047.81</v>
      </c>
      <c r="T339" s="93" t="s">
        <v>874</v>
      </c>
      <c r="U339" s="97">
        <v>5.5</v>
      </c>
    </row>
    <row r="340" spans="1:21" s="29" customFormat="1" ht="46.5" customHeight="1">
      <c r="A340" s="91">
        <v>270</v>
      </c>
      <c r="B340" s="92" t="s">
        <v>418</v>
      </c>
      <c r="C340" s="93">
        <v>1962</v>
      </c>
      <c r="D340" s="93"/>
      <c r="E340" s="93" t="s">
        <v>869</v>
      </c>
      <c r="F340" s="93">
        <v>2</v>
      </c>
      <c r="G340" s="93">
        <v>3</v>
      </c>
      <c r="H340" s="96">
        <v>1253.1</v>
      </c>
      <c r="I340" s="96">
        <v>1112.5</v>
      </c>
      <c r="J340" s="96">
        <v>873.6</v>
      </c>
      <c r="K340" s="93">
        <v>68</v>
      </c>
      <c r="L340" s="93" t="s">
        <v>711</v>
      </c>
      <c r="M340" s="96">
        <f t="shared" si="31"/>
        <v>1588600.15</v>
      </c>
      <c r="N340" s="96">
        <v>24685.94</v>
      </c>
      <c r="O340" s="96">
        <v>18456.52</v>
      </c>
      <c r="P340" s="96">
        <v>45117.51</v>
      </c>
      <c r="Q340" s="96">
        <v>1500340.18</v>
      </c>
      <c r="R340" s="96">
        <f t="shared" si="30"/>
        <v>1427.955191011236</v>
      </c>
      <c r="S340" s="96">
        <v>14047.81</v>
      </c>
      <c r="T340" s="93" t="s">
        <v>874</v>
      </c>
      <c r="U340" s="97">
        <v>5.5</v>
      </c>
    </row>
    <row r="341" spans="1:21" s="29" customFormat="1" ht="30.75" customHeight="1">
      <c r="A341" s="91">
        <v>271</v>
      </c>
      <c r="B341" s="92" t="s">
        <v>419</v>
      </c>
      <c r="C341" s="106">
        <v>1963</v>
      </c>
      <c r="D341" s="93"/>
      <c r="E341" s="93" t="s">
        <v>869</v>
      </c>
      <c r="F341" s="106">
        <v>4</v>
      </c>
      <c r="G341" s="106">
        <v>4</v>
      </c>
      <c r="H341" s="207">
        <v>3306</v>
      </c>
      <c r="I341" s="96">
        <v>3055.8</v>
      </c>
      <c r="J341" s="96">
        <v>2614.6</v>
      </c>
      <c r="K341" s="106">
        <v>158</v>
      </c>
      <c r="L341" s="93" t="s">
        <v>711</v>
      </c>
      <c r="M341" s="96">
        <f t="shared" si="31"/>
        <v>2457397.73</v>
      </c>
      <c r="N341" s="96">
        <v>38186.01</v>
      </c>
      <c r="O341" s="96">
        <v>28549.51</v>
      </c>
      <c r="P341" s="96">
        <v>69792.55</v>
      </c>
      <c r="Q341" s="96">
        <v>2320869.66</v>
      </c>
      <c r="R341" s="96">
        <f t="shared" si="30"/>
        <v>804.1749230970613</v>
      </c>
      <c r="S341" s="96">
        <v>14047.81</v>
      </c>
      <c r="T341" s="93" t="s">
        <v>874</v>
      </c>
      <c r="U341" s="97">
        <v>5.5</v>
      </c>
    </row>
    <row r="342" spans="1:21" s="29" customFormat="1" ht="45.75" customHeight="1">
      <c r="A342" s="91">
        <v>272</v>
      </c>
      <c r="B342" s="92" t="s">
        <v>420</v>
      </c>
      <c r="C342" s="106">
        <v>1963</v>
      </c>
      <c r="D342" s="93"/>
      <c r="E342" s="93" t="s">
        <v>869</v>
      </c>
      <c r="F342" s="106">
        <v>4</v>
      </c>
      <c r="G342" s="106">
        <v>3</v>
      </c>
      <c r="H342" s="207">
        <v>1610.5</v>
      </c>
      <c r="I342" s="96">
        <v>1454.8</v>
      </c>
      <c r="J342" s="96">
        <v>1198.9</v>
      </c>
      <c r="K342" s="106">
        <v>122</v>
      </c>
      <c r="L342" s="93" t="s">
        <v>735</v>
      </c>
      <c r="M342" s="96">
        <f t="shared" si="31"/>
        <v>2544976.62</v>
      </c>
      <c r="N342" s="96">
        <v>239276.97</v>
      </c>
      <c r="O342" s="96">
        <v>178662.79</v>
      </c>
      <c r="P342" s="96">
        <v>72279.08</v>
      </c>
      <c r="Q342" s="96">
        <v>2054757.78</v>
      </c>
      <c r="R342" s="96">
        <f t="shared" si="30"/>
        <v>1749.3652873247183</v>
      </c>
      <c r="S342" s="96">
        <v>14047.81</v>
      </c>
      <c r="T342" s="93" t="s">
        <v>874</v>
      </c>
      <c r="U342" s="97">
        <v>5.5</v>
      </c>
    </row>
    <row r="343" spans="1:21" s="29" customFormat="1" ht="46.5" customHeight="1">
      <c r="A343" s="91">
        <v>273</v>
      </c>
      <c r="B343" s="92" t="s">
        <v>421</v>
      </c>
      <c r="C343" s="106">
        <v>1963</v>
      </c>
      <c r="D343" s="93"/>
      <c r="E343" s="93" t="s">
        <v>869</v>
      </c>
      <c r="F343" s="106">
        <v>4</v>
      </c>
      <c r="G343" s="106">
        <v>3</v>
      </c>
      <c r="H343" s="207">
        <v>2001.4</v>
      </c>
      <c r="I343" s="96">
        <v>1819.6</v>
      </c>
      <c r="J343" s="96">
        <v>1242</v>
      </c>
      <c r="K343" s="106">
        <v>115</v>
      </c>
      <c r="L343" s="93" t="s">
        <v>735</v>
      </c>
      <c r="M343" s="96">
        <f t="shared" si="31"/>
        <v>2731445.15</v>
      </c>
      <c r="N343" s="96">
        <v>42444.59</v>
      </c>
      <c r="O343" s="96">
        <v>31733.18</v>
      </c>
      <c r="P343" s="96">
        <v>77575.88</v>
      </c>
      <c r="Q343" s="96">
        <v>2579691.5</v>
      </c>
      <c r="R343" s="96">
        <f t="shared" si="30"/>
        <v>1501.1239558144648</v>
      </c>
      <c r="S343" s="96">
        <v>14047.81</v>
      </c>
      <c r="T343" s="93" t="s">
        <v>874</v>
      </c>
      <c r="U343" s="97">
        <v>5.5</v>
      </c>
    </row>
    <row r="344" spans="1:21" s="29" customFormat="1" ht="44.25" customHeight="1">
      <c r="A344" s="91">
        <v>274</v>
      </c>
      <c r="B344" s="92" t="s">
        <v>422</v>
      </c>
      <c r="C344" s="106">
        <v>1963</v>
      </c>
      <c r="D344" s="93"/>
      <c r="E344" s="93" t="s">
        <v>869</v>
      </c>
      <c r="F344" s="106">
        <v>4</v>
      </c>
      <c r="G344" s="106">
        <v>3</v>
      </c>
      <c r="H344" s="207">
        <v>1702</v>
      </c>
      <c r="I344" s="96">
        <v>1523.2</v>
      </c>
      <c r="J344" s="96">
        <v>1304.3</v>
      </c>
      <c r="K344" s="106">
        <v>109</v>
      </c>
      <c r="L344" s="93" t="s">
        <v>735</v>
      </c>
      <c r="M344" s="96">
        <f t="shared" si="31"/>
        <v>2497567.99</v>
      </c>
      <c r="N344" s="96">
        <v>38810.71</v>
      </c>
      <c r="O344" s="96">
        <v>29016.54</v>
      </c>
      <c r="P344" s="96">
        <v>70933.12</v>
      </c>
      <c r="Q344" s="96">
        <v>2358807.62</v>
      </c>
      <c r="R344" s="96">
        <f t="shared" si="30"/>
        <v>1639.6848673844538</v>
      </c>
      <c r="S344" s="96">
        <v>14047.81</v>
      </c>
      <c r="T344" s="93" t="s">
        <v>874</v>
      </c>
      <c r="U344" s="97">
        <v>5.5</v>
      </c>
    </row>
    <row r="345" spans="1:21" s="29" customFormat="1" ht="31.5" customHeight="1">
      <c r="A345" s="91">
        <v>275</v>
      </c>
      <c r="B345" s="92" t="s">
        <v>587</v>
      </c>
      <c r="C345" s="106">
        <v>1963</v>
      </c>
      <c r="D345" s="93"/>
      <c r="E345" s="93" t="s">
        <v>869</v>
      </c>
      <c r="F345" s="106">
        <v>4</v>
      </c>
      <c r="G345" s="106">
        <v>2</v>
      </c>
      <c r="H345" s="96">
        <v>1386.7</v>
      </c>
      <c r="I345" s="96">
        <v>1258.2</v>
      </c>
      <c r="J345" s="96">
        <v>962.1</v>
      </c>
      <c r="K345" s="106">
        <v>81</v>
      </c>
      <c r="L345" s="93" t="s">
        <v>735</v>
      </c>
      <c r="M345" s="96">
        <f t="shared" si="31"/>
        <v>2473900.04</v>
      </c>
      <c r="N345" s="96">
        <v>80291.8</v>
      </c>
      <c r="O345" s="96">
        <v>60028.52</v>
      </c>
      <c r="P345" s="96">
        <v>70260.58</v>
      </c>
      <c r="Q345" s="96">
        <v>2263319.14</v>
      </c>
      <c r="R345" s="96">
        <f t="shared" si="30"/>
        <v>1966.2216181847082</v>
      </c>
      <c r="S345" s="96">
        <v>14047.81</v>
      </c>
      <c r="T345" s="93" t="s">
        <v>874</v>
      </c>
      <c r="U345" s="97">
        <v>5.5</v>
      </c>
    </row>
    <row r="346" spans="1:21" s="29" customFormat="1" ht="32.25" customHeight="1">
      <c r="A346" s="91">
        <v>276</v>
      </c>
      <c r="B346" s="92" t="s">
        <v>588</v>
      </c>
      <c r="C346" s="106">
        <v>1963</v>
      </c>
      <c r="D346" s="93"/>
      <c r="E346" s="93" t="s">
        <v>869</v>
      </c>
      <c r="F346" s="106">
        <v>4</v>
      </c>
      <c r="G346" s="106">
        <v>3</v>
      </c>
      <c r="H346" s="207">
        <v>1574.2</v>
      </c>
      <c r="I346" s="96">
        <v>1429.2</v>
      </c>
      <c r="J346" s="96">
        <v>1128</v>
      </c>
      <c r="K346" s="93">
        <v>81</v>
      </c>
      <c r="L346" s="93" t="s">
        <v>711</v>
      </c>
      <c r="M346" s="96">
        <f t="shared" si="31"/>
        <v>1231821.44</v>
      </c>
      <c r="N346" s="96">
        <v>19141.67</v>
      </c>
      <c r="O346" s="96">
        <v>14311.23</v>
      </c>
      <c r="P346" s="96">
        <v>34985.03</v>
      </c>
      <c r="Q346" s="96">
        <v>1163383.51</v>
      </c>
      <c r="R346" s="96">
        <f t="shared" si="30"/>
        <v>861.8957738595018</v>
      </c>
      <c r="S346" s="96">
        <v>14047.81</v>
      </c>
      <c r="T346" s="93" t="s">
        <v>874</v>
      </c>
      <c r="U346" s="97">
        <v>5.5</v>
      </c>
    </row>
    <row r="347" spans="1:21" s="29" customFormat="1" ht="31.5" customHeight="1">
      <c r="A347" s="91">
        <v>277</v>
      </c>
      <c r="B347" s="94" t="s">
        <v>95</v>
      </c>
      <c r="C347" s="106">
        <v>1963</v>
      </c>
      <c r="D347" s="93"/>
      <c r="E347" s="93" t="s">
        <v>869</v>
      </c>
      <c r="F347" s="106">
        <v>4</v>
      </c>
      <c r="G347" s="106">
        <v>3</v>
      </c>
      <c r="H347" s="96">
        <v>1657.7</v>
      </c>
      <c r="I347" s="96">
        <v>1514.5</v>
      </c>
      <c r="J347" s="96">
        <v>1347.5</v>
      </c>
      <c r="K347" s="106">
        <v>62</v>
      </c>
      <c r="L347" s="93" t="s">
        <v>735</v>
      </c>
      <c r="M347" s="96">
        <f t="shared" si="31"/>
        <v>2568868.01</v>
      </c>
      <c r="N347" s="96">
        <v>141716.04</v>
      </c>
      <c r="O347" s="96">
        <v>105551.43</v>
      </c>
      <c r="P347" s="96">
        <v>72957.81</v>
      </c>
      <c r="Q347" s="96">
        <v>2248642.73</v>
      </c>
      <c r="R347" s="96">
        <f t="shared" si="30"/>
        <v>1696.182244965335</v>
      </c>
      <c r="S347" s="96">
        <v>14047.81</v>
      </c>
      <c r="T347" s="93" t="s">
        <v>874</v>
      </c>
      <c r="U347" s="97">
        <v>5.5</v>
      </c>
    </row>
    <row r="348" spans="1:21" s="29" customFormat="1" ht="33" customHeight="1">
      <c r="A348" s="91">
        <v>278</v>
      </c>
      <c r="B348" s="92" t="s">
        <v>589</v>
      </c>
      <c r="C348" s="106">
        <v>1964</v>
      </c>
      <c r="D348" s="93"/>
      <c r="E348" s="93" t="s">
        <v>869</v>
      </c>
      <c r="F348" s="106">
        <v>5</v>
      </c>
      <c r="G348" s="106">
        <v>4</v>
      </c>
      <c r="H348" s="96">
        <v>3359.4</v>
      </c>
      <c r="I348" s="96">
        <v>3115.2</v>
      </c>
      <c r="J348" s="96">
        <v>2383.7</v>
      </c>
      <c r="K348" s="106">
        <v>128</v>
      </c>
      <c r="L348" s="93" t="s">
        <v>735</v>
      </c>
      <c r="M348" s="96">
        <f t="shared" si="31"/>
        <v>4612085.3</v>
      </c>
      <c r="N348" s="96">
        <v>71669.42</v>
      </c>
      <c r="O348" s="96">
        <v>53582.31</v>
      </c>
      <c r="P348" s="96">
        <v>130987.61</v>
      </c>
      <c r="Q348" s="96">
        <v>4355845.96</v>
      </c>
      <c r="R348" s="96">
        <f t="shared" si="30"/>
        <v>1480.510175911659</v>
      </c>
      <c r="S348" s="96">
        <v>14047.81</v>
      </c>
      <c r="T348" s="93" t="s">
        <v>874</v>
      </c>
      <c r="U348" s="97">
        <v>5.5</v>
      </c>
    </row>
    <row r="349" spans="1:21" s="29" customFormat="1" ht="45" customHeight="1">
      <c r="A349" s="91">
        <v>279</v>
      </c>
      <c r="B349" s="92" t="s">
        <v>423</v>
      </c>
      <c r="C349" s="106">
        <v>1964</v>
      </c>
      <c r="D349" s="93"/>
      <c r="E349" s="93" t="s">
        <v>869</v>
      </c>
      <c r="F349" s="106">
        <v>4</v>
      </c>
      <c r="G349" s="106">
        <v>3</v>
      </c>
      <c r="H349" s="96">
        <v>1863.07</v>
      </c>
      <c r="I349" s="96">
        <v>1765.07</v>
      </c>
      <c r="J349" s="96">
        <v>1393.01</v>
      </c>
      <c r="K349" s="106">
        <v>124</v>
      </c>
      <c r="L349" s="93" t="s">
        <v>735</v>
      </c>
      <c r="M349" s="96">
        <f t="shared" si="31"/>
        <v>2744440.17</v>
      </c>
      <c r="N349" s="96">
        <v>42647.14</v>
      </c>
      <c r="O349" s="96">
        <v>31884.91</v>
      </c>
      <c r="P349" s="96">
        <v>77944.76</v>
      </c>
      <c r="Q349" s="96">
        <v>2591963.36</v>
      </c>
      <c r="R349" s="96">
        <f t="shared" si="30"/>
        <v>1554.8619431523962</v>
      </c>
      <c r="S349" s="96">
        <v>14047.81</v>
      </c>
      <c r="T349" s="93" t="s">
        <v>874</v>
      </c>
      <c r="U349" s="97">
        <v>5.5</v>
      </c>
    </row>
    <row r="350" spans="1:21" s="29" customFormat="1" ht="34.5" customHeight="1">
      <c r="A350" s="91">
        <v>280</v>
      </c>
      <c r="B350" s="94" t="s">
        <v>96</v>
      </c>
      <c r="C350" s="106">
        <v>1964</v>
      </c>
      <c r="D350" s="93"/>
      <c r="E350" s="93" t="s">
        <v>869</v>
      </c>
      <c r="F350" s="106">
        <v>4</v>
      </c>
      <c r="G350" s="106">
        <v>3</v>
      </c>
      <c r="H350" s="96">
        <v>1687.9</v>
      </c>
      <c r="I350" s="96">
        <v>1506</v>
      </c>
      <c r="J350" s="96">
        <v>1122.4</v>
      </c>
      <c r="K350" s="106">
        <v>100</v>
      </c>
      <c r="L350" s="93" t="s">
        <v>711</v>
      </c>
      <c r="M350" s="96">
        <f t="shared" si="31"/>
        <v>1298076.32</v>
      </c>
      <c r="N350" s="96">
        <v>20171.43</v>
      </c>
      <c r="O350" s="96">
        <v>15080.46</v>
      </c>
      <c r="P350" s="96">
        <v>36866.15</v>
      </c>
      <c r="Q350" s="96">
        <v>1225958.28</v>
      </c>
      <c r="R350" s="96">
        <f t="shared" si="30"/>
        <v>861.9364674634794</v>
      </c>
      <c r="S350" s="96">
        <v>14047.81</v>
      </c>
      <c r="T350" s="93" t="s">
        <v>874</v>
      </c>
      <c r="U350" s="97">
        <v>5.5</v>
      </c>
    </row>
    <row r="351" spans="1:21" s="29" customFormat="1" ht="42.75" customHeight="1">
      <c r="A351" s="91">
        <v>281</v>
      </c>
      <c r="B351" s="92" t="s">
        <v>590</v>
      </c>
      <c r="C351" s="106">
        <v>1964</v>
      </c>
      <c r="D351" s="93"/>
      <c r="E351" s="93" t="s">
        <v>869</v>
      </c>
      <c r="F351" s="106">
        <v>4</v>
      </c>
      <c r="G351" s="106">
        <v>2</v>
      </c>
      <c r="H351" s="96">
        <v>1338.7</v>
      </c>
      <c r="I351" s="96">
        <v>1248.7</v>
      </c>
      <c r="J351" s="96">
        <v>994.9</v>
      </c>
      <c r="K351" s="106">
        <v>74</v>
      </c>
      <c r="L351" s="93" t="s">
        <v>712</v>
      </c>
      <c r="M351" s="96">
        <f t="shared" si="31"/>
        <v>1385613.99</v>
      </c>
      <c r="N351" s="96">
        <v>21531.42</v>
      </c>
      <c r="O351" s="96">
        <v>16098.14</v>
      </c>
      <c r="P351" s="96">
        <v>39353.03</v>
      </c>
      <c r="Q351" s="96">
        <v>1308631.4</v>
      </c>
      <c r="R351" s="96">
        <f t="shared" si="30"/>
        <v>1109.6452230319533</v>
      </c>
      <c r="S351" s="96">
        <v>14047.81</v>
      </c>
      <c r="T351" s="93" t="s">
        <v>874</v>
      </c>
      <c r="U351" s="97">
        <v>5.5</v>
      </c>
    </row>
    <row r="352" spans="1:21" s="29" customFormat="1" ht="33" customHeight="1">
      <c r="A352" s="91">
        <v>282</v>
      </c>
      <c r="B352" s="94" t="s">
        <v>291</v>
      </c>
      <c r="C352" s="106">
        <v>1965</v>
      </c>
      <c r="D352" s="93"/>
      <c r="E352" s="93" t="s">
        <v>869</v>
      </c>
      <c r="F352" s="106">
        <v>5</v>
      </c>
      <c r="G352" s="106">
        <v>3</v>
      </c>
      <c r="H352" s="96">
        <v>3294.23</v>
      </c>
      <c r="I352" s="96">
        <v>3005.03</v>
      </c>
      <c r="J352" s="96">
        <v>2601</v>
      </c>
      <c r="K352" s="106">
        <v>274</v>
      </c>
      <c r="L352" s="93" t="s">
        <v>711</v>
      </c>
      <c r="M352" s="96">
        <f t="shared" si="31"/>
        <v>2556948.32</v>
      </c>
      <c r="N352" s="96">
        <v>39733.47</v>
      </c>
      <c r="O352" s="96">
        <v>29706.12</v>
      </c>
      <c r="P352" s="96">
        <v>72619.94</v>
      </c>
      <c r="Q352" s="96">
        <v>2414888.79</v>
      </c>
      <c r="R352" s="96">
        <f t="shared" si="30"/>
        <v>850.889448691028</v>
      </c>
      <c r="S352" s="96">
        <v>14047.81</v>
      </c>
      <c r="T352" s="93" t="s">
        <v>874</v>
      </c>
      <c r="U352" s="97">
        <v>5.5</v>
      </c>
    </row>
    <row r="353" spans="1:21" s="29" customFormat="1" ht="48" customHeight="1">
      <c r="A353" s="91">
        <v>283</v>
      </c>
      <c r="B353" s="92" t="s">
        <v>424</v>
      </c>
      <c r="C353" s="106">
        <v>1965</v>
      </c>
      <c r="D353" s="93"/>
      <c r="E353" s="93" t="s">
        <v>869</v>
      </c>
      <c r="F353" s="106">
        <v>5</v>
      </c>
      <c r="G353" s="106">
        <v>1</v>
      </c>
      <c r="H353" s="207">
        <v>3345.85</v>
      </c>
      <c r="I353" s="96">
        <v>3007.15</v>
      </c>
      <c r="J353" s="96">
        <v>2663.25</v>
      </c>
      <c r="K353" s="106">
        <v>266</v>
      </c>
      <c r="L353" s="93" t="s">
        <v>735</v>
      </c>
      <c r="M353" s="96">
        <f t="shared" si="31"/>
        <v>4773583.470000001</v>
      </c>
      <c r="N353" s="96">
        <v>74178.3</v>
      </c>
      <c r="O353" s="96">
        <v>55459.2</v>
      </c>
      <c r="P353" s="96">
        <v>135574.53</v>
      </c>
      <c r="Q353" s="96">
        <v>4508371.44</v>
      </c>
      <c r="R353" s="96">
        <f t="shared" si="30"/>
        <v>1587.4111600685035</v>
      </c>
      <c r="S353" s="96">
        <v>14047.81</v>
      </c>
      <c r="T353" s="93" t="s">
        <v>874</v>
      </c>
      <c r="U353" s="97">
        <v>5.5</v>
      </c>
    </row>
    <row r="354" spans="1:21" s="29" customFormat="1" ht="36" customHeight="1">
      <c r="A354" s="91">
        <v>284</v>
      </c>
      <c r="B354" s="94" t="s">
        <v>292</v>
      </c>
      <c r="C354" s="106">
        <v>1965</v>
      </c>
      <c r="D354" s="93"/>
      <c r="E354" s="93" t="s">
        <v>869</v>
      </c>
      <c r="F354" s="106">
        <v>5</v>
      </c>
      <c r="G354" s="106">
        <v>4</v>
      </c>
      <c r="H354" s="96">
        <v>3437.8</v>
      </c>
      <c r="I354" s="96">
        <v>3128.5</v>
      </c>
      <c r="J354" s="96">
        <v>2934.9</v>
      </c>
      <c r="K354" s="106">
        <v>168</v>
      </c>
      <c r="L354" s="93" t="s">
        <v>735</v>
      </c>
      <c r="M354" s="96">
        <f t="shared" si="31"/>
        <v>5099760.12</v>
      </c>
      <c r="N354" s="96">
        <v>79247.16</v>
      </c>
      <c r="O354" s="96">
        <v>59248.16</v>
      </c>
      <c r="P354" s="96">
        <v>144838.12</v>
      </c>
      <c r="Q354" s="96">
        <v>4816426.68</v>
      </c>
      <c r="R354" s="96">
        <f t="shared" si="30"/>
        <v>1630.0975291673326</v>
      </c>
      <c r="S354" s="96">
        <v>14047.81</v>
      </c>
      <c r="T354" s="93" t="s">
        <v>874</v>
      </c>
      <c r="U354" s="97">
        <v>5.5</v>
      </c>
    </row>
    <row r="355" spans="1:21" s="29" customFormat="1" ht="45">
      <c r="A355" s="91">
        <v>285</v>
      </c>
      <c r="B355" s="92" t="s">
        <v>293</v>
      </c>
      <c r="C355" s="106">
        <v>1965</v>
      </c>
      <c r="D355" s="93"/>
      <c r="E355" s="93" t="s">
        <v>869</v>
      </c>
      <c r="F355" s="106">
        <v>5</v>
      </c>
      <c r="G355" s="106">
        <v>3</v>
      </c>
      <c r="H355" s="96">
        <v>2663.9</v>
      </c>
      <c r="I355" s="96">
        <v>2440.9</v>
      </c>
      <c r="J355" s="96">
        <v>2096.2</v>
      </c>
      <c r="K355" s="106">
        <v>144</v>
      </c>
      <c r="L355" s="93" t="s">
        <v>711</v>
      </c>
      <c r="M355" s="96">
        <f t="shared" si="31"/>
        <v>1750570.22</v>
      </c>
      <c r="N355" s="96">
        <v>27202.47</v>
      </c>
      <c r="O355" s="96">
        <v>20338.01</v>
      </c>
      <c r="P355" s="96">
        <v>49717.72</v>
      </c>
      <c r="Q355" s="96">
        <v>1653312.02</v>
      </c>
      <c r="R355" s="96">
        <f t="shared" si="30"/>
        <v>717.1822770289647</v>
      </c>
      <c r="S355" s="96">
        <v>14047.81</v>
      </c>
      <c r="T355" s="93" t="s">
        <v>874</v>
      </c>
      <c r="U355" s="97">
        <v>5.5</v>
      </c>
    </row>
    <row r="356" spans="1:21" s="29" customFormat="1" ht="45">
      <c r="A356" s="91">
        <v>286</v>
      </c>
      <c r="B356" s="92" t="s">
        <v>425</v>
      </c>
      <c r="C356" s="106">
        <v>1965</v>
      </c>
      <c r="D356" s="93"/>
      <c r="E356" s="93" t="s">
        <v>869</v>
      </c>
      <c r="F356" s="106">
        <v>5</v>
      </c>
      <c r="G356" s="106">
        <v>4</v>
      </c>
      <c r="H356" s="207">
        <v>4058.1</v>
      </c>
      <c r="I356" s="96">
        <v>3701.9</v>
      </c>
      <c r="J356" s="96">
        <v>3587.2</v>
      </c>
      <c r="K356" s="106">
        <v>119</v>
      </c>
      <c r="L356" s="93" t="s">
        <v>735</v>
      </c>
      <c r="M356" s="96">
        <f t="shared" si="31"/>
        <v>5104347.25</v>
      </c>
      <c r="N356" s="96">
        <v>79318.56</v>
      </c>
      <c r="O356" s="96">
        <v>59301.59</v>
      </c>
      <c r="P356" s="96">
        <v>144967.85</v>
      </c>
      <c r="Q356" s="96">
        <v>4820759.25</v>
      </c>
      <c r="R356" s="96">
        <f t="shared" si="30"/>
        <v>1378.8452551392527</v>
      </c>
      <c r="S356" s="96">
        <v>14047.81</v>
      </c>
      <c r="T356" s="93" t="s">
        <v>874</v>
      </c>
      <c r="U356" s="97">
        <v>5.5</v>
      </c>
    </row>
    <row r="357" spans="1:21" s="29" customFormat="1" ht="45">
      <c r="A357" s="91">
        <v>287</v>
      </c>
      <c r="B357" s="92" t="s">
        <v>426</v>
      </c>
      <c r="C357" s="106">
        <v>1965</v>
      </c>
      <c r="D357" s="93"/>
      <c r="E357" s="93" t="s">
        <v>869</v>
      </c>
      <c r="F357" s="106">
        <v>5</v>
      </c>
      <c r="G357" s="106">
        <v>2</v>
      </c>
      <c r="H357" s="207">
        <v>1839.06</v>
      </c>
      <c r="I357" s="96">
        <v>1715.46</v>
      </c>
      <c r="J357" s="96">
        <v>1386.36</v>
      </c>
      <c r="K357" s="106">
        <v>80</v>
      </c>
      <c r="L357" s="93" t="s">
        <v>735</v>
      </c>
      <c r="M357" s="96">
        <f t="shared" si="31"/>
        <v>2434283.07</v>
      </c>
      <c r="N357" s="96">
        <v>37827.31</v>
      </c>
      <c r="O357" s="96">
        <v>28281.23</v>
      </c>
      <c r="P357" s="96">
        <v>69135.57</v>
      </c>
      <c r="Q357" s="96">
        <v>2299038.96</v>
      </c>
      <c r="R357" s="96">
        <f t="shared" si="30"/>
        <v>1419.0264243992863</v>
      </c>
      <c r="S357" s="96">
        <v>14047.81</v>
      </c>
      <c r="T357" s="93" t="s">
        <v>874</v>
      </c>
      <c r="U357" s="97">
        <v>5.5</v>
      </c>
    </row>
    <row r="358" spans="1:21" s="29" customFormat="1" ht="45">
      <c r="A358" s="91">
        <v>288</v>
      </c>
      <c r="B358" s="92" t="s">
        <v>294</v>
      </c>
      <c r="C358" s="106">
        <v>1965</v>
      </c>
      <c r="D358" s="93"/>
      <c r="E358" s="93" t="s">
        <v>869</v>
      </c>
      <c r="F358" s="106">
        <v>5</v>
      </c>
      <c r="G358" s="106">
        <v>2</v>
      </c>
      <c r="H358" s="96">
        <v>1869.7</v>
      </c>
      <c r="I358" s="96">
        <v>1699.2</v>
      </c>
      <c r="J358" s="96">
        <v>1531.3</v>
      </c>
      <c r="K358" s="106">
        <v>84</v>
      </c>
      <c r="L358" s="93" t="s">
        <v>735</v>
      </c>
      <c r="M358" s="96">
        <f t="shared" si="31"/>
        <v>2422645.38</v>
      </c>
      <c r="N358" s="96">
        <v>37646.55</v>
      </c>
      <c r="O358" s="96">
        <v>28146.34</v>
      </c>
      <c r="P358" s="96">
        <v>68805.53</v>
      </c>
      <c r="Q358" s="96">
        <v>2288046.96</v>
      </c>
      <c r="R358" s="96">
        <f t="shared" si="30"/>
        <v>1425.7564618644067</v>
      </c>
      <c r="S358" s="96">
        <v>14047.81</v>
      </c>
      <c r="T358" s="93" t="s">
        <v>874</v>
      </c>
      <c r="U358" s="97">
        <v>5.5</v>
      </c>
    </row>
    <row r="359" spans="1:21" s="29" customFormat="1" ht="45">
      <c r="A359" s="91">
        <v>289</v>
      </c>
      <c r="B359" s="92" t="s">
        <v>295</v>
      </c>
      <c r="C359" s="106">
        <v>1966</v>
      </c>
      <c r="D359" s="93"/>
      <c r="E359" s="93" t="s">
        <v>869</v>
      </c>
      <c r="F359" s="106">
        <v>5</v>
      </c>
      <c r="G359" s="106">
        <v>3</v>
      </c>
      <c r="H359" s="96">
        <v>3173.46</v>
      </c>
      <c r="I359" s="96">
        <v>2993.46</v>
      </c>
      <c r="J359" s="96">
        <v>2567.28</v>
      </c>
      <c r="K359" s="106">
        <v>313</v>
      </c>
      <c r="L359" s="93" t="s">
        <v>735</v>
      </c>
      <c r="M359" s="96">
        <f t="shared" si="31"/>
        <v>4590718.74</v>
      </c>
      <c r="N359" s="96">
        <v>71337.32</v>
      </c>
      <c r="O359" s="96">
        <v>53334.05</v>
      </c>
      <c r="P359" s="96">
        <v>130380.4</v>
      </c>
      <c r="Q359" s="96">
        <v>4335666.97</v>
      </c>
      <c r="R359" s="96">
        <f t="shared" si="30"/>
        <v>1533.5827904832536</v>
      </c>
      <c r="S359" s="96">
        <v>14047.81</v>
      </c>
      <c r="T359" s="93" t="s">
        <v>874</v>
      </c>
      <c r="U359" s="97">
        <v>5.5</v>
      </c>
    </row>
    <row r="360" spans="1:21" s="29" customFormat="1" ht="45">
      <c r="A360" s="91">
        <v>290</v>
      </c>
      <c r="B360" s="92" t="s">
        <v>296</v>
      </c>
      <c r="C360" s="106">
        <v>1966</v>
      </c>
      <c r="D360" s="93"/>
      <c r="E360" s="93" t="s">
        <v>869</v>
      </c>
      <c r="F360" s="106">
        <v>5</v>
      </c>
      <c r="G360" s="106">
        <v>2</v>
      </c>
      <c r="H360" s="96">
        <v>1805</v>
      </c>
      <c r="I360" s="96">
        <v>1634.5</v>
      </c>
      <c r="J360" s="96">
        <v>1476.8</v>
      </c>
      <c r="K360" s="106">
        <v>83</v>
      </c>
      <c r="L360" s="93" t="s">
        <v>735</v>
      </c>
      <c r="M360" s="96">
        <f t="shared" si="31"/>
        <v>2517156.19</v>
      </c>
      <c r="N360" s="96">
        <v>39114.64</v>
      </c>
      <c r="O360" s="96">
        <v>29244.38</v>
      </c>
      <c r="P360" s="96">
        <v>71489.17</v>
      </c>
      <c r="Q360" s="96">
        <v>2377308</v>
      </c>
      <c r="R360" s="96">
        <f t="shared" si="30"/>
        <v>1540.0160232486999</v>
      </c>
      <c r="S360" s="96">
        <v>14047.81</v>
      </c>
      <c r="T360" s="93" t="s">
        <v>874</v>
      </c>
      <c r="U360" s="97">
        <v>5.5</v>
      </c>
    </row>
    <row r="361" spans="1:21" s="29" customFormat="1" ht="45" customHeight="1">
      <c r="A361" s="91">
        <v>291</v>
      </c>
      <c r="B361" s="92" t="s">
        <v>427</v>
      </c>
      <c r="C361" s="106">
        <v>1962</v>
      </c>
      <c r="D361" s="93"/>
      <c r="E361" s="93" t="s">
        <v>869</v>
      </c>
      <c r="F361" s="106">
        <v>3</v>
      </c>
      <c r="G361" s="106">
        <v>2</v>
      </c>
      <c r="H361" s="207">
        <v>987.9</v>
      </c>
      <c r="I361" s="96">
        <v>916.5</v>
      </c>
      <c r="J361" s="96">
        <v>807.3</v>
      </c>
      <c r="K361" s="106">
        <v>43</v>
      </c>
      <c r="L361" s="93" t="s">
        <v>737</v>
      </c>
      <c r="M361" s="96">
        <f t="shared" si="31"/>
        <v>733583.1900000001</v>
      </c>
      <c r="N361" s="96">
        <v>11399.84</v>
      </c>
      <c r="O361" s="96">
        <v>8523.03</v>
      </c>
      <c r="P361" s="96">
        <v>20834.41</v>
      </c>
      <c r="Q361" s="96">
        <v>692825.91</v>
      </c>
      <c r="R361" s="96">
        <f t="shared" si="30"/>
        <v>800.4181014729952</v>
      </c>
      <c r="S361" s="96">
        <v>14047.81</v>
      </c>
      <c r="T361" s="93" t="s">
        <v>874</v>
      </c>
      <c r="U361" s="97">
        <v>5.5</v>
      </c>
    </row>
    <row r="362" spans="1:21" s="29" customFormat="1" ht="46.5" customHeight="1">
      <c r="A362" s="91">
        <v>292</v>
      </c>
      <c r="B362" s="94" t="s">
        <v>97</v>
      </c>
      <c r="C362" s="106">
        <v>1963</v>
      </c>
      <c r="D362" s="93"/>
      <c r="E362" s="93" t="s">
        <v>869</v>
      </c>
      <c r="F362" s="106">
        <v>4</v>
      </c>
      <c r="G362" s="106">
        <v>2</v>
      </c>
      <c r="H362" s="96">
        <v>1373.1</v>
      </c>
      <c r="I362" s="96">
        <v>1273.6</v>
      </c>
      <c r="J362" s="96">
        <v>1211.2</v>
      </c>
      <c r="K362" s="106">
        <v>71</v>
      </c>
      <c r="L362" s="95" t="s">
        <v>911</v>
      </c>
      <c r="M362" s="96">
        <f t="shared" si="31"/>
        <v>268251.54000000004</v>
      </c>
      <c r="N362" s="96">
        <v>4168.27</v>
      </c>
      <c r="O362" s="96">
        <v>3116.49</v>
      </c>
      <c r="P362" s="96">
        <v>7618.83</v>
      </c>
      <c r="Q362" s="96">
        <v>253347.95</v>
      </c>
      <c r="R362" s="96">
        <f t="shared" si="30"/>
        <v>210.6246388190955</v>
      </c>
      <c r="S362" s="96">
        <v>14047.81</v>
      </c>
      <c r="T362" s="93" t="s">
        <v>874</v>
      </c>
      <c r="U362" s="97">
        <v>5.5</v>
      </c>
    </row>
    <row r="363" spans="1:21" s="29" customFormat="1" ht="45">
      <c r="A363" s="91">
        <v>293</v>
      </c>
      <c r="B363" s="92" t="s">
        <v>591</v>
      </c>
      <c r="C363" s="106">
        <v>1968</v>
      </c>
      <c r="D363" s="93"/>
      <c r="E363" s="93" t="s">
        <v>869</v>
      </c>
      <c r="F363" s="106">
        <v>5</v>
      </c>
      <c r="G363" s="106">
        <v>4</v>
      </c>
      <c r="H363" s="96">
        <v>3386</v>
      </c>
      <c r="I363" s="96">
        <v>3086</v>
      </c>
      <c r="J363" s="96">
        <v>2932.6</v>
      </c>
      <c r="K363" s="106">
        <v>159</v>
      </c>
      <c r="L363" s="93" t="s">
        <v>724</v>
      </c>
      <c r="M363" s="96">
        <f t="shared" si="31"/>
        <v>2521998.11</v>
      </c>
      <c r="N363" s="96">
        <v>39190.3</v>
      </c>
      <c r="O363" s="96">
        <v>29300.18</v>
      </c>
      <c r="P363" s="96">
        <v>71627.25</v>
      </c>
      <c r="Q363" s="96">
        <v>2381880.38</v>
      </c>
      <c r="R363" s="96">
        <f t="shared" si="30"/>
        <v>817.2385320803629</v>
      </c>
      <c r="S363" s="96">
        <v>14047.81</v>
      </c>
      <c r="T363" s="93" t="s">
        <v>874</v>
      </c>
      <c r="U363" s="97">
        <v>5.5</v>
      </c>
    </row>
    <row r="364" spans="1:21" s="29" customFormat="1" ht="45">
      <c r="A364" s="91">
        <v>294</v>
      </c>
      <c r="B364" s="92" t="s">
        <v>592</v>
      </c>
      <c r="C364" s="106">
        <v>1968</v>
      </c>
      <c r="D364" s="93"/>
      <c r="E364" s="93" t="s">
        <v>869</v>
      </c>
      <c r="F364" s="106">
        <v>5</v>
      </c>
      <c r="G364" s="106">
        <v>4</v>
      </c>
      <c r="H364" s="96">
        <v>3639.3</v>
      </c>
      <c r="I364" s="96">
        <v>3331.3</v>
      </c>
      <c r="J364" s="96">
        <v>2994.3</v>
      </c>
      <c r="K364" s="106">
        <v>141</v>
      </c>
      <c r="L364" s="93" t="s">
        <v>711</v>
      </c>
      <c r="M364" s="96">
        <f t="shared" si="31"/>
        <v>2660054.09</v>
      </c>
      <c r="N364" s="96">
        <v>41335.49</v>
      </c>
      <c r="O364" s="96">
        <v>30904.16</v>
      </c>
      <c r="P364" s="96">
        <v>75547.86</v>
      </c>
      <c r="Q364" s="96">
        <v>2512266.58</v>
      </c>
      <c r="R364" s="96">
        <f t="shared" si="30"/>
        <v>798.503314021553</v>
      </c>
      <c r="S364" s="96">
        <v>14047.81</v>
      </c>
      <c r="T364" s="93" t="s">
        <v>874</v>
      </c>
      <c r="U364" s="97">
        <v>5.5</v>
      </c>
    </row>
    <row r="365" spans="1:21" s="29" customFormat="1" ht="105">
      <c r="A365" s="91">
        <v>295</v>
      </c>
      <c r="B365" s="94" t="s">
        <v>543</v>
      </c>
      <c r="C365" s="106">
        <v>1968</v>
      </c>
      <c r="D365" s="93"/>
      <c r="E365" s="93" t="s">
        <v>869</v>
      </c>
      <c r="F365" s="106">
        <v>4</v>
      </c>
      <c r="G365" s="106">
        <v>3</v>
      </c>
      <c r="H365" s="96">
        <v>2116.3</v>
      </c>
      <c r="I365" s="96">
        <v>1983.6</v>
      </c>
      <c r="J365" s="96">
        <v>1381.6</v>
      </c>
      <c r="K365" s="106">
        <v>108</v>
      </c>
      <c r="L365" s="93" t="s">
        <v>739</v>
      </c>
      <c r="M365" s="96">
        <f t="shared" si="31"/>
        <v>3183006.19</v>
      </c>
      <c r="N365" s="96">
        <v>49461.74</v>
      </c>
      <c r="O365" s="96">
        <v>36980.1</v>
      </c>
      <c r="P365" s="96">
        <v>90400.35</v>
      </c>
      <c r="Q365" s="96">
        <v>3006164</v>
      </c>
      <c r="R365" s="96">
        <f t="shared" si="30"/>
        <v>1604.6613178060093</v>
      </c>
      <c r="S365" s="96">
        <v>14047.81</v>
      </c>
      <c r="T365" s="93" t="s">
        <v>874</v>
      </c>
      <c r="U365" s="97">
        <v>5.5</v>
      </c>
    </row>
    <row r="366" spans="1:21" s="29" customFormat="1" ht="60.75" customHeight="1">
      <c r="A366" s="91">
        <v>296</v>
      </c>
      <c r="B366" s="92" t="s">
        <v>593</v>
      </c>
      <c r="C366" s="106">
        <v>1964</v>
      </c>
      <c r="D366" s="93"/>
      <c r="E366" s="93" t="s">
        <v>869</v>
      </c>
      <c r="F366" s="106">
        <v>5</v>
      </c>
      <c r="G366" s="106">
        <v>2</v>
      </c>
      <c r="H366" s="96">
        <v>1687.2</v>
      </c>
      <c r="I366" s="96">
        <v>1567.6</v>
      </c>
      <c r="J366" s="96">
        <v>1526.8</v>
      </c>
      <c r="K366" s="106">
        <v>78</v>
      </c>
      <c r="L366" s="93" t="s">
        <v>740</v>
      </c>
      <c r="M366" s="96">
        <f t="shared" si="31"/>
        <v>1979476.35</v>
      </c>
      <c r="N366" s="96">
        <v>30760.49</v>
      </c>
      <c r="O366" s="96">
        <v>22996.25</v>
      </c>
      <c r="P366" s="96">
        <v>56219</v>
      </c>
      <c r="Q366" s="96">
        <v>1869500.61</v>
      </c>
      <c r="R366" s="96">
        <f t="shared" si="30"/>
        <v>1262.7432699668284</v>
      </c>
      <c r="S366" s="96">
        <v>14047.81</v>
      </c>
      <c r="T366" s="93" t="s">
        <v>874</v>
      </c>
      <c r="U366" s="97">
        <v>5.5</v>
      </c>
    </row>
    <row r="367" spans="1:21" s="29" customFormat="1" ht="45">
      <c r="A367" s="91">
        <v>297</v>
      </c>
      <c r="B367" s="94" t="s">
        <v>98</v>
      </c>
      <c r="C367" s="106">
        <v>1969</v>
      </c>
      <c r="D367" s="93"/>
      <c r="E367" s="93" t="s">
        <v>869</v>
      </c>
      <c r="F367" s="106">
        <v>5</v>
      </c>
      <c r="G367" s="106">
        <v>2</v>
      </c>
      <c r="H367" s="96">
        <v>5241.2</v>
      </c>
      <c r="I367" s="96">
        <v>3840.3</v>
      </c>
      <c r="J367" s="96">
        <v>3230.61</v>
      </c>
      <c r="K367" s="106">
        <v>324</v>
      </c>
      <c r="L367" s="93" t="s">
        <v>735</v>
      </c>
      <c r="M367" s="96">
        <f t="shared" si="31"/>
        <v>5304635.54</v>
      </c>
      <c r="N367" s="96">
        <v>82431.08</v>
      </c>
      <c r="O367" s="96">
        <v>61628.98</v>
      </c>
      <c r="P367" s="96">
        <v>150656.28</v>
      </c>
      <c r="Q367" s="96">
        <v>5009919.2</v>
      </c>
      <c r="R367" s="96">
        <f t="shared" si="30"/>
        <v>1381.3075905528212</v>
      </c>
      <c r="S367" s="96">
        <v>14047.81</v>
      </c>
      <c r="T367" s="93" t="s">
        <v>874</v>
      </c>
      <c r="U367" s="97">
        <v>5.5</v>
      </c>
    </row>
    <row r="368" spans="1:21" s="29" customFormat="1" ht="45">
      <c r="A368" s="91">
        <v>298</v>
      </c>
      <c r="B368" s="92" t="s">
        <v>5</v>
      </c>
      <c r="C368" s="106">
        <v>1969</v>
      </c>
      <c r="D368" s="93"/>
      <c r="E368" s="93" t="s">
        <v>869</v>
      </c>
      <c r="F368" s="106">
        <v>5</v>
      </c>
      <c r="G368" s="106">
        <v>6</v>
      </c>
      <c r="H368" s="96">
        <v>5389.8</v>
      </c>
      <c r="I368" s="96">
        <v>4963.9</v>
      </c>
      <c r="J368" s="96">
        <v>4420.3</v>
      </c>
      <c r="K368" s="106">
        <v>280</v>
      </c>
      <c r="L368" s="93" t="s">
        <v>911</v>
      </c>
      <c r="M368" s="96">
        <f t="shared" si="31"/>
        <v>914030.39</v>
      </c>
      <c r="N368" s="96">
        <v>14203.19</v>
      </c>
      <c r="O368" s="96">
        <v>10619.22</v>
      </c>
      <c r="P368" s="96">
        <v>25959.24</v>
      </c>
      <c r="Q368" s="96">
        <v>863248.74</v>
      </c>
      <c r="R368" s="96">
        <f t="shared" si="30"/>
        <v>184.13553657406476</v>
      </c>
      <c r="S368" s="96">
        <v>14047.81</v>
      </c>
      <c r="T368" s="93" t="s">
        <v>874</v>
      </c>
      <c r="U368" s="97">
        <v>5.5</v>
      </c>
    </row>
    <row r="369" spans="1:21" s="29" customFormat="1" ht="45">
      <c r="A369" s="91">
        <v>299</v>
      </c>
      <c r="B369" s="92" t="s">
        <v>594</v>
      </c>
      <c r="C369" s="106">
        <v>1969</v>
      </c>
      <c r="D369" s="93"/>
      <c r="E369" s="93" t="s">
        <v>869</v>
      </c>
      <c r="F369" s="106">
        <v>5</v>
      </c>
      <c r="G369" s="106">
        <v>1</v>
      </c>
      <c r="H369" s="96">
        <v>2214.97</v>
      </c>
      <c r="I369" s="96">
        <v>1996.87</v>
      </c>
      <c r="J369" s="96">
        <v>1816.3</v>
      </c>
      <c r="K369" s="106">
        <v>200</v>
      </c>
      <c r="L369" s="93" t="s">
        <v>737</v>
      </c>
      <c r="M369" s="96">
        <f t="shared" si="31"/>
        <v>1527732.76</v>
      </c>
      <c r="N369" s="96">
        <v>23740.37</v>
      </c>
      <c r="O369" s="96">
        <v>17748.58</v>
      </c>
      <c r="P369" s="96">
        <v>43389.01</v>
      </c>
      <c r="Q369" s="96">
        <v>1442854.8</v>
      </c>
      <c r="R369" s="96">
        <f t="shared" si="30"/>
        <v>765.0637046978521</v>
      </c>
      <c r="S369" s="96">
        <v>14047.81</v>
      </c>
      <c r="T369" s="93" t="s">
        <v>874</v>
      </c>
      <c r="U369" s="97">
        <v>5.5</v>
      </c>
    </row>
    <row r="370" spans="1:21" s="29" customFormat="1" ht="45">
      <c r="A370" s="91">
        <v>300</v>
      </c>
      <c r="B370" s="92" t="s">
        <v>6</v>
      </c>
      <c r="C370" s="106">
        <v>1969</v>
      </c>
      <c r="D370" s="93"/>
      <c r="E370" s="93" t="s">
        <v>869</v>
      </c>
      <c r="F370" s="106">
        <v>5</v>
      </c>
      <c r="G370" s="106">
        <v>1</v>
      </c>
      <c r="H370" s="96">
        <v>2246.98</v>
      </c>
      <c r="I370" s="96">
        <v>1967.68</v>
      </c>
      <c r="J370" s="96">
        <v>1690.61</v>
      </c>
      <c r="K370" s="106">
        <v>170</v>
      </c>
      <c r="L370" s="93" t="s">
        <v>112</v>
      </c>
      <c r="M370" s="96">
        <f t="shared" si="31"/>
        <v>530399.55</v>
      </c>
      <c r="N370" s="96">
        <v>8242.07</v>
      </c>
      <c r="O370" s="96">
        <v>6162.05</v>
      </c>
      <c r="P370" s="96">
        <v>15063.74</v>
      </c>
      <c r="Q370" s="96">
        <v>500931.69</v>
      </c>
      <c r="R370" s="96">
        <f t="shared" si="30"/>
        <v>269.555796674256</v>
      </c>
      <c r="S370" s="96">
        <v>14047.81</v>
      </c>
      <c r="T370" s="93" t="s">
        <v>874</v>
      </c>
      <c r="U370" s="97">
        <v>5.5</v>
      </c>
    </row>
    <row r="371" spans="1:21" s="29" customFormat="1" ht="45">
      <c r="A371" s="91">
        <v>301</v>
      </c>
      <c r="B371" s="94" t="s">
        <v>382</v>
      </c>
      <c r="C371" s="106">
        <v>1969</v>
      </c>
      <c r="D371" s="93"/>
      <c r="E371" s="93" t="s">
        <v>869</v>
      </c>
      <c r="F371" s="106">
        <v>5</v>
      </c>
      <c r="G371" s="106">
        <v>3</v>
      </c>
      <c r="H371" s="207">
        <v>2849.3</v>
      </c>
      <c r="I371" s="96">
        <v>2518.3</v>
      </c>
      <c r="J371" s="96">
        <v>2087.3</v>
      </c>
      <c r="K371" s="106">
        <v>150</v>
      </c>
      <c r="L371" s="93" t="s">
        <v>735</v>
      </c>
      <c r="M371" s="96">
        <f t="shared" si="31"/>
        <v>3524488.99</v>
      </c>
      <c r="N371" s="96">
        <v>54768.2</v>
      </c>
      <c r="O371" s="96">
        <v>40947.02</v>
      </c>
      <c r="P371" s="96">
        <v>100098.55</v>
      </c>
      <c r="Q371" s="96">
        <v>3328675.22</v>
      </c>
      <c r="R371" s="96">
        <f t="shared" si="30"/>
        <v>1399.5508835325418</v>
      </c>
      <c r="S371" s="96">
        <v>14047.81</v>
      </c>
      <c r="T371" s="93" t="s">
        <v>874</v>
      </c>
      <c r="U371" s="97">
        <v>5.5</v>
      </c>
    </row>
    <row r="372" spans="1:21" s="29" customFormat="1" ht="45">
      <c r="A372" s="91">
        <v>302</v>
      </c>
      <c r="B372" s="92" t="s">
        <v>428</v>
      </c>
      <c r="C372" s="106">
        <v>1969</v>
      </c>
      <c r="D372" s="93"/>
      <c r="E372" s="93" t="s">
        <v>869</v>
      </c>
      <c r="F372" s="106">
        <v>5</v>
      </c>
      <c r="G372" s="106">
        <v>3</v>
      </c>
      <c r="H372" s="96">
        <v>2682.1</v>
      </c>
      <c r="I372" s="96">
        <v>2455.6</v>
      </c>
      <c r="J372" s="96">
        <v>2078.4</v>
      </c>
      <c r="K372" s="106">
        <v>141</v>
      </c>
      <c r="L372" s="93" t="s">
        <v>735</v>
      </c>
      <c r="M372" s="96">
        <f t="shared" si="31"/>
        <v>4020087.5500000003</v>
      </c>
      <c r="N372" s="96">
        <v>62469.28</v>
      </c>
      <c r="O372" s="96">
        <v>46704.78</v>
      </c>
      <c r="P372" s="96">
        <v>114174.31</v>
      </c>
      <c r="Q372" s="96">
        <v>3796739.18</v>
      </c>
      <c r="R372" s="96">
        <f t="shared" si="30"/>
        <v>1637.110095292393</v>
      </c>
      <c r="S372" s="96">
        <v>14047.81</v>
      </c>
      <c r="T372" s="93" t="s">
        <v>874</v>
      </c>
      <c r="U372" s="97">
        <v>5.5</v>
      </c>
    </row>
    <row r="373" spans="1:21" s="29" customFormat="1" ht="45">
      <c r="A373" s="91">
        <v>303</v>
      </c>
      <c r="B373" s="92" t="s">
        <v>429</v>
      </c>
      <c r="C373" s="106">
        <v>1965</v>
      </c>
      <c r="D373" s="93"/>
      <c r="E373" s="93" t="s">
        <v>869</v>
      </c>
      <c r="F373" s="106">
        <v>5</v>
      </c>
      <c r="G373" s="106">
        <v>4</v>
      </c>
      <c r="H373" s="207">
        <v>3401.8</v>
      </c>
      <c r="I373" s="96">
        <v>3153.3</v>
      </c>
      <c r="J373" s="96">
        <v>2816.4</v>
      </c>
      <c r="K373" s="106">
        <v>191</v>
      </c>
      <c r="L373" s="93" t="s">
        <v>112</v>
      </c>
      <c r="M373" s="96">
        <f t="shared" si="31"/>
        <v>1301386.41</v>
      </c>
      <c r="N373" s="96">
        <v>20222.54</v>
      </c>
      <c r="O373" s="96">
        <v>15118.97</v>
      </c>
      <c r="P373" s="96">
        <v>36960.18</v>
      </c>
      <c r="Q373" s="96">
        <v>1229084.72</v>
      </c>
      <c r="R373" s="96">
        <f t="shared" si="30"/>
        <v>412.7061839977166</v>
      </c>
      <c r="S373" s="96">
        <v>14047.81</v>
      </c>
      <c r="T373" s="93" t="s">
        <v>874</v>
      </c>
      <c r="U373" s="97">
        <v>5.5</v>
      </c>
    </row>
    <row r="374" spans="1:21" s="29" customFormat="1" ht="45">
      <c r="A374" s="91">
        <v>304</v>
      </c>
      <c r="B374" s="92" t="s">
        <v>430</v>
      </c>
      <c r="C374" s="106">
        <v>1969</v>
      </c>
      <c r="D374" s="93"/>
      <c r="E374" s="93" t="s">
        <v>870</v>
      </c>
      <c r="F374" s="106">
        <v>2</v>
      </c>
      <c r="G374" s="106">
        <v>2</v>
      </c>
      <c r="H374" s="96">
        <v>802.2</v>
      </c>
      <c r="I374" s="96">
        <v>720.5</v>
      </c>
      <c r="J374" s="96">
        <v>547</v>
      </c>
      <c r="K374" s="106">
        <v>44</v>
      </c>
      <c r="L374" s="93" t="s">
        <v>112</v>
      </c>
      <c r="M374" s="96">
        <f t="shared" si="31"/>
        <v>246450.67</v>
      </c>
      <c r="N374" s="96">
        <v>3829.95</v>
      </c>
      <c r="O374" s="96">
        <v>2862.95</v>
      </c>
      <c r="P374" s="96">
        <v>6999.58</v>
      </c>
      <c r="Q374" s="96">
        <v>232758.19</v>
      </c>
      <c r="R374" s="96">
        <f t="shared" si="30"/>
        <v>342.05505898681474</v>
      </c>
      <c r="S374" s="96">
        <v>14047.81</v>
      </c>
      <c r="T374" s="93" t="s">
        <v>874</v>
      </c>
      <c r="U374" s="97">
        <v>5.5</v>
      </c>
    </row>
    <row r="375" spans="1:21" s="29" customFormat="1" ht="45">
      <c r="A375" s="91">
        <v>305</v>
      </c>
      <c r="B375" s="94" t="s">
        <v>99</v>
      </c>
      <c r="C375" s="106">
        <v>1970</v>
      </c>
      <c r="D375" s="93"/>
      <c r="E375" s="93" t="s">
        <v>869</v>
      </c>
      <c r="F375" s="106">
        <v>5</v>
      </c>
      <c r="G375" s="106">
        <v>2</v>
      </c>
      <c r="H375" s="96">
        <v>5195.04</v>
      </c>
      <c r="I375" s="96">
        <v>3794.14</v>
      </c>
      <c r="J375" s="96">
        <v>3443.88</v>
      </c>
      <c r="K375" s="106">
        <v>358</v>
      </c>
      <c r="L375" s="93" t="s">
        <v>735</v>
      </c>
      <c r="M375" s="96">
        <f t="shared" si="31"/>
        <v>4823936.5</v>
      </c>
      <c r="N375" s="96">
        <v>74960.93</v>
      </c>
      <c r="O375" s="96">
        <v>56043.96</v>
      </c>
      <c r="P375" s="96">
        <v>137003.86</v>
      </c>
      <c r="Q375" s="96">
        <v>4555927.75</v>
      </c>
      <c r="R375" s="96">
        <f t="shared" si="30"/>
        <v>1271.4176335085158</v>
      </c>
      <c r="S375" s="96">
        <v>14047.81</v>
      </c>
      <c r="T375" s="93" t="s">
        <v>874</v>
      </c>
      <c r="U375" s="97">
        <v>5.5</v>
      </c>
    </row>
    <row r="376" spans="1:21" s="29" customFormat="1" ht="45">
      <c r="A376" s="91">
        <v>306</v>
      </c>
      <c r="B376" s="92" t="s">
        <v>7</v>
      </c>
      <c r="C376" s="106">
        <v>1970</v>
      </c>
      <c r="D376" s="93"/>
      <c r="E376" s="93" t="s">
        <v>870</v>
      </c>
      <c r="F376" s="106">
        <v>5</v>
      </c>
      <c r="G376" s="106">
        <v>7</v>
      </c>
      <c r="H376" s="96">
        <v>6999.75</v>
      </c>
      <c r="I376" s="96">
        <v>6382.75</v>
      </c>
      <c r="J376" s="96">
        <v>5725.25</v>
      </c>
      <c r="K376" s="106">
        <v>361</v>
      </c>
      <c r="L376" s="93" t="s">
        <v>711</v>
      </c>
      <c r="M376" s="96">
        <f t="shared" si="31"/>
        <v>2023414.93</v>
      </c>
      <c r="N376" s="96">
        <v>31442.35</v>
      </c>
      <c r="O376" s="96">
        <v>23507.51</v>
      </c>
      <c r="P376" s="96">
        <v>57466.34</v>
      </c>
      <c r="Q376" s="96">
        <v>1910998.73</v>
      </c>
      <c r="R376" s="96">
        <f t="shared" si="30"/>
        <v>317.01303200031333</v>
      </c>
      <c r="S376" s="96">
        <v>14047.81</v>
      </c>
      <c r="T376" s="93" t="s">
        <v>874</v>
      </c>
      <c r="U376" s="97">
        <v>5.5</v>
      </c>
    </row>
    <row r="377" spans="1:21" s="29" customFormat="1" ht="45">
      <c r="A377" s="91">
        <v>307</v>
      </c>
      <c r="B377" s="92" t="s">
        <v>595</v>
      </c>
      <c r="C377" s="106">
        <v>1970</v>
      </c>
      <c r="D377" s="93"/>
      <c r="E377" s="93" t="s">
        <v>870</v>
      </c>
      <c r="F377" s="106">
        <v>5</v>
      </c>
      <c r="G377" s="106">
        <v>7</v>
      </c>
      <c r="H377" s="96">
        <v>7002.8</v>
      </c>
      <c r="I377" s="96">
        <v>6379.8</v>
      </c>
      <c r="J377" s="96">
        <v>5352.8</v>
      </c>
      <c r="K377" s="106">
        <v>359</v>
      </c>
      <c r="L377" s="93" t="s">
        <v>711</v>
      </c>
      <c r="M377" s="96">
        <f t="shared" si="31"/>
        <v>2007356.18</v>
      </c>
      <c r="N377" s="96">
        <v>31193.17</v>
      </c>
      <c r="O377" s="96">
        <v>23321</v>
      </c>
      <c r="P377" s="96">
        <v>57011.24</v>
      </c>
      <c r="Q377" s="96">
        <v>1895830.77</v>
      </c>
      <c r="R377" s="96">
        <f t="shared" si="30"/>
        <v>314.64249349509385</v>
      </c>
      <c r="S377" s="96">
        <v>14047.81</v>
      </c>
      <c r="T377" s="93" t="s">
        <v>874</v>
      </c>
      <c r="U377" s="97">
        <v>5.5</v>
      </c>
    </row>
    <row r="378" spans="1:21" s="29" customFormat="1" ht="45">
      <c r="A378" s="91">
        <v>308</v>
      </c>
      <c r="B378" s="92" t="s">
        <v>8</v>
      </c>
      <c r="C378" s="106">
        <v>1970</v>
      </c>
      <c r="D378" s="93"/>
      <c r="E378" s="93" t="s">
        <v>869</v>
      </c>
      <c r="F378" s="106">
        <v>5</v>
      </c>
      <c r="G378" s="106">
        <v>4</v>
      </c>
      <c r="H378" s="96">
        <v>3464.3</v>
      </c>
      <c r="I378" s="96">
        <v>3162.3</v>
      </c>
      <c r="J378" s="96">
        <v>2672.4</v>
      </c>
      <c r="K378" s="106">
        <v>184</v>
      </c>
      <c r="L378" s="93" t="s">
        <v>735</v>
      </c>
      <c r="M378" s="96">
        <f t="shared" si="31"/>
        <v>4908280.06</v>
      </c>
      <c r="N378" s="96">
        <v>76271.49</v>
      </c>
      <c r="O378" s="96">
        <v>57024.14</v>
      </c>
      <c r="P378" s="96">
        <v>139399.71</v>
      </c>
      <c r="Q378" s="96">
        <v>4635584.72</v>
      </c>
      <c r="R378" s="96">
        <f t="shared" si="30"/>
        <v>1552.1234734212437</v>
      </c>
      <c r="S378" s="96">
        <v>14047.81</v>
      </c>
      <c r="T378" s="93" t="s">
        <v>874</v>
      </c>
      <c r="U378" s="97">
        <v>5.5</v>
      </c>
    </row>
    <row r="379" spans="1:21" s="29" customFormat="1" ht="45">
      <c r="A379" s="91">
        <v>309</v>
      </c>
      <c r="B379" s="92" t="s">
        <v>9</v>
      </c>
      <c r="C379" s="106">
        <v>1970</v>
      </c>
      <c r="D379" s="93"/>
      <c r="E379" s="93" t="s">
        <v>869</v>
      </c>
      <c r="F379" s="106">
        <v>5</v>
      </c>
      <c r="G379" s="106">
        <v>4</v>
      </c>
      <c r="H379" s="96">
        <v>3720.1</v>
      </c>
      <c r="I379" s="96">
        <v>3374.2</v>
      </c>
      <c r="J379" s="96">
        <v>2775.6</v>
      </c>
      <c r="K379" s="106">
        <v>182</v>
      </c>
      <c r="L379" s="93" t="s">
        <v>735</v>
      </c>
      <c r="M379" s="96">
        <f t="shared" si="31"/>
        <v>5050340.0600000005</v>
      </c>
      <c r="N379" s="96">
        <v>78479.51</v>
      </c>
      <c r="O379" s="96">
        <v>58674.22</v>
      </c>
      <c r="P379" s="96">
        <v>143434.17</v>
      </c>
      <c r="Q379" s="96">
        <v>4769752.16</v>
      </c>
      <c r="R379" s="96">
        <f t="shared" si="30"/>
        <v>1496.7518404362518</v>
      </c>
      <c r="S379" s="96">
        <v>14047.81</v>
      </c>
      <c r="T379" s="93" t="s">
        <v>874</v>
      </c>
      <c r="U379" s="97">
        <v>5.5</v>
      </c>
    </row>
    <row r="380" spans="1:21" s="29" customFormat="1" ht="45">
      <c r="A380" s="91">
        <v>310</v>
      </c>
      <c r="B380" s="94" t="s">
        <v>464</v>
      </c>
      <c r="C380" s="93">
        <v>1959</v>
      </c>
      <c r="D380" s="93"/>
      <c r="E380" s="93" t="s">
        <v>869</v>
      </c>
      <c r="F380" s="93">
        <v>2</v>
      </c>
      <c r="G380" s="93">
        <v>1</v>
      </c>
      <c r="H380" s="96">
        <v>288.9</v>
      </c>
      <c r="I380" s="96">
        <v>264.8</v>
      </c>
      <c r="J380" s="96">
        <v>199</v>
      </c>
      <c r="K380" s="93">
        <v>14</v>
      </c>
      <c r="L380" s="93" t="s">
        <v>735</v>
      </c>
      <c r="M380" s="96">
        <f t="shared" si="31"/>
        <v>777535.5</v>
      </c>
      <c r="N380" s="96">
        <v>12082.21</v>
      </c>
      <c r="O380" s="96">
        <v>9032.86</v>
      </c>
      <c r="P380" s="96">
        <v>22082.69</v>
      </c>
      <c r="Q380" s="96">
        <v>734337.74</v>
      </c>
      <c r="R380" s="96">
        <f t="shared" si="30"/>
        <v>2936.3123111782475</v>
      </c>
      <c r="S380" s="96">
        <v>14047.81</v>
      </c>
      <c r="T380" s="93" t="s">
        <v>874</v>
      </c>
      <c r="U380" s="97">
        <v>5.5</v>
      </c>
    </row>
    <row r="381" spans="1:21" s="29" customFormat="1" ht="45">
      <c r="A381" s="91">
        <v>311</v>
      </c>
      <c r="B381" s="92" t="s">
        <v>431</v>
      </c>
      <c r="C381" s="93">
        <v>1961</v>
      </c>
      <c r="D381" s="93"/>
      <c r="E381" s="93" t="s">
        <v>869</v>
      </c>
      <c r="F381" s="93">
        <v>2</v>
      </c>
      <c r="G381" s="93">
        <v>1</v>
      </c>
      <c r="H381" s="96">
        <v>276</v>
      </c>
      <c r="I381" s="96">
        <v>276</v>
      </c>
      <c r="J381" s="96">
        <v>100.6</v>
      </c>
      <c r="K381" s="93">
        <v>20</v>
      </c>
      <c r="L381" s="93" t="s">
        <v>735</v>
      </c>
      <c r="M381" s="96">
        <f t="shared" si="31"/>
        <v>851393.82</v>
      </c>
      <c r="N381" s="96">
        <v>13230.19</v>
      </c>
      <c r="O381" s="96">
        <v>9891.9</v>
      </c>
      <c r="P381" s="96">
        <v>24180.41</v>
      </c>
      <c r="Q381" s="96">
        <v>804091.32</v>
      </c>
      <c r="R381" s="96">
        <f t="shared" si="30"/>
        <v>3084.760217391304</v>
      </c>
      <c r="S381" s="96">
        <v>14047.81</v>
      </c>
      <c r="T381" s="93" t="s">
        <v>874</v>
      </c>
      <c r="U381" s="97">
        <v>5.5</v>
      </c>
    </row>
    <row r="382" spans="1:21" s="29" customFormat="1" ht="45">
      <c r="A382" s="91">
        <v>312</v>
      </c>
      <c r="B382" s="92" t="s">
        <v>432</v>
      </c>
      <c r="C382" s="106">
        <v>1962</v>
      </c>
      <c r="D382" s="93"/>
      <c r="E382" s="93" t="s">
        <v>869</v>
      </c>
      <c r="F382" s="106">
        <v>2</v>
      </c>
      <c r="G382" s="106">
        <v>1</v>
      </c>
      <c r="H382" s="96">
        <v>273.1</v>
      </c>
      <c r="I382" s="96">
        <v>273.1</v>
      </c>
      <c r="J382" s="96">
        <v>236</v>
      </c>
      <c r="K382" s="106">
        <v>13</v>
      </c>
      <c r="L382" s="93" t="s">
        <v>735</v>
      </c>
      <c r="M382" s="96">
        <f t="shared" si="31"/>
        <v>807484.0800000001</v>
      </c>
      <c r="N382" s="96">
        <v>12548</v>
      </c>
      <c r="O382" s="96">
        <v>9381.48</v>
      </c>
      <c r="P382" s="96">
        <v>22932.83</v>
      </c>
      <c r="Q382" s="96">
        <v>762621.77</v>
      </c>
      <c r="R382" s="96">
        <f t="shared" si="30"/>
        <v>2956.734090076895</v>
      </c>
      <c r="S382" s="96">
        <v>14047.81</v>
      </c>
      <c r="T382" s="93" t="s">
        <v>874</v>
      </c>
      <c r="U382" s="97">
        <v>5.5</v>
      </c>
    </row>
    <row r="383" spans="1:21" s="29" customFormat="1" ht="45">
      <c r="A383" s="91">
        <v>313</v>
      </c>
      <c r="B383" s="92" t="s">
        <v>596</v>
      </c>
      <c r="C383" s="106">
        <v>1964</v>
      </c>
      <c r="D383" s="93"/>
      <c r="E383" s="93" t="s">
        <v>869</v>
      </c>
      <c r="F383" s="106">
        <v>2</v>
      </c>
      <c r="G383" s="106">
        <v>2</v>
      </c>
      <c r="H383" s="96">
        <v>396.9</v>
      </c>
      <c r="I383" s="96">
        <v>396.9</v>
      </c>
      <c r="J383" s="96">
        <v>189</v>
      </c>
      <c r="K383" s="106">
        <v>36</v>
      </c>
      <c r="L383" s="93" t="s">
        <v>735</v>
      </c>
      <c r="M383" s="96">
        <f t="shared" si="31"/>
        <v>1095570.06</v>
      </c>
      <c r="N383" s="96">
        <v>17024.74</v>
      </c>
      <c r="O383" s="96">
        <v>12727.9</v>
      </c>
      <c r="P383" s="96">
        <v>31114.95</v>
      </c>
      <c r="Q383" s="96">
        <v>1034702.47</v>
      </c>
      <c r="R383" s="96">
        <f t="shared" si="30"/>
        <v>2760.3176114890402</v>
      </c>
      <c r="S383" s="96">
        <v>14047.81</v>
      </c>
      <c r="T383" s="93" t="s">
        <v>874</v>
      </c>
      <c r="U383" s="97">
        <v>5.5</v>
      </c>
    </row>
    <row r="384" spans="1:21" s="29" customFormat="1" ht="45">
      <c r="A384" s="91">
        <v>314</v>
      </c>
      <c r="B384" s="92" t="s">
        <v>597</v>
      </c>
      <c r="C384" s="93">
        <v>1960</v>
      </c>
      <c r="D384" s="93"/>
      <c r="E384" s="93" t="s">
        <v>869</v>
      </c>
      <c r="F384" s="93">
        <v>2</v>
      </c>
      <c r="G384" s="93">
        <v>2</v>
      </c>
      <c r="H384" s="96">
        <v>544.9</v>
      </c>
      <c r="I384" s="96">
        <v>544.9</v>
      </c>
      <c r="J384" s="96">
        <v>366.8</v>
      </c>
      <c r="K384" s="93">
        <v>40</v>
      </c>
      <c r="L384" s="93" t="s">
        <v>712</v>
      </c>
      <c r="M384" s="96">
        <f t="shared" si="31"/>
        <v>1175373.74</v>
      </c>
      <c r="N384" s="96">
        <v>18264.71</v>
      </c>
      <c r="O384" s="96">
        <v>13655.49</v>
      </c>
      <c r="P384" s="96">
        <v>33381.41</v>
      </c>
      <c r="Q384" s="96">
        <v>1110072.13</v>
      </c>
      <c r="R384" s="96">
        <f t="shared" si="30"/>
        <v>2157.044852266471</v>
      </c>
      <c r="S384" s="96">
        <v>14047.81</v>
      </c>
      <c r="T384" s="93" t="s">
        <v>874</v>
      </c>
      <c r="U384" s="97">
        <v>5.5</v>
      </c>
    </row>
    <row r="385" spans="1:21" s="29" customFormat="1" ht="46.5" customHeight="1">
      <c r="A385" s="91">
        <v>315</v>
      </c>
      <c r="B385" s="92" t="s">
        <v>598</v>
      </c>
      <c r="C385" s="106">
        <v>1964</v>
      </c>
      <c r="D385" s="93"/>
      <c r="E385" s="93" t="s">
        <v>869</v>
      </c>
      <c r="F385" s="106">
        <v>3</v>
      </c>
      <c r="G385" s="106">
        <v>2</v>
      </c>
      <c r="H385" s="96">
        <v>1032.9</v>
      </c>
      <c r="I385" s="96">
        <v>947.1</v>
      </c>
      <c r="J385" s="96">
        <v>673.6</v>
      </c>
      <c r="K385" s="106">
        <v>56</v>
      </c>
      <c r="L385" s="93" t="s">
        <v>113</v>
      </c>
      <c r="M385" s="96">
        <f t="shared" si="31"/>
        <v>1777119.4100000001</v>
      </c>
      <c r="N385" s="96">
        <v>27615.03</v>
      </c>
      <c r="O385" s="96">
        <v>20646.37</v>
      </c>
      <c r="P385" s="96">
        <v>50471.65</v>
      </c>
      <c r="Q385" s="96">
        <v>1678386.36</v>
      </c>
      <c r="R385" s="96">
        <f t="shared" si="30"/>
        <v>1876.3799070847851</v>
      </c>
      <c r="S385" s="96">
        <v>14047.81</v>
      </c>
      <c r="T385" s="93" t="s">
        <v>874</v>
      </c>
      <c r="U385" s="97">
        <v>5.5</v>
      </c>
    </row>
    <row r="386" spans="1:21" s="29" customFormat="1" ht="45">
      <c r="A386" s="91">
        <v>316</v>
      </c>
      <c r="B386" s="92" t="s">
        <v>10</v>
      </c>
      <c r="C386" s="106">
        <v>1965</v>
      </c>
      <c r="D386" s="93"/>
      <c r="E386" s="93" t="s">
        <v>869</v>
      </c>
      <c r="F386" s="106">
        <v>2</v>
      </c>
      <c r="G386" s="106">
        <v>2</v>
      </c>
      <c r="H386" s="96">
        <v>361.8</v>
      </c>
      <c r="I386" s="96">
        <v>361.8</v>
      </c>
      <c r="J386" s="96">
        <v>272</v>
      </c>
      <c r="K386" s="106">
        <v>19</v>
      </c>
      <c r="L386" s="93" t="s">
        <v>735</v>
      </c>
      <c r="M386" s="96">
        <f t="shared" si="31"/>
        <v>913441.95</v>
      </c>
      <c r="N386" s="96">
        <v>14194.39</v>
      </c>
      <c r="O386" s="96">
        <v>10612.39</v>
      </c>
      <c r="P386" s="96">
        <v>25942.78</v>
      </c>
      <c r="Q386" s="96">
        <v>862692.39</v>
      </c>
      <c r="R386" s="96">
        <f t="shared" si="30"/>
        <v>2524.715174129353</v>
      </c>
      <c r="S386" s="96">
        <v>14047.81</v>
      </c>
      <c r="T386" s="93" t="s">
        <v>874</v>
      </c>
      <c r="U386" s="97">
        <v>5.5</v>
      </c>
    </row>
    <row r="387" spans="1:21" s="29" customFormat="1" ht="45">
      <c r="A387" s="91">
        <v>317</v>
      </c>
      <c r="B387" s="92" t="s">
        <v>433</v>
      </c>
      <c r="C387" s="93">
        <v>1962</v>
      </c>
      <c r="D387" s="93"/>
      <c r="E387" s="93" t="s">
        <v>869</v>
      </c>
      <c r="F387" s="106">
        <v>2</v>
      </c>
      <c r="G387" s="106">
        <v>1</v>
      </c>
      <c r="H387" s="96">
        <v>312.5</v>
      </c>
      <c r="I387" s="96">
        <v>290.1</v>
      </c>
      <c r="J387" s="96">
        <v>145.8</v>
      </c>
      <c r="K387" s="106">
        <v>15</v>
      </c>
      <c r="L387" s="93" t="s">
        <v>735</v>
      </c>
      <c r="M387" s="96">
        <f t="shared" si="31"/>
        <v>706298.8200000001</v>
      </c>
      <c r="N387" s="96">
        <v>10975.66</v>
      </c>
      <c r="O387" s="96">
        <v>8205.3</v>
      </c>
      <c r="P387" s="96">
        <v>20059.68</v>
      </c>
      <c r="Q387" s="96">
        <v>667058.18</v>
      </c>
      <c r="R387" s="96">
        <f t="shared" si="30"/>
        <v>2434.6736297828334</v>
      </c>
      <c r="S387" s="96">
        <v>14047.81</v>
      </c>
      <c r="T387" s="93" t="s">
        <v>874</v>
      </c>
      <c r="U387" s="97">
        <v>5.5</v>
      </c>
    </row>
    <row r="388" spans="1:21" s="29" customFormat="1" ht="75">
      <c r="A388" s="91">
        <v>318</v>
      </c>
      <c r="B388" s="94" t="s">
        <v>100</v>
      </c>
      <c r="C388" s="106">
        <v>1968</v>
      </c>
      <c r="D388" s="93"/>
      <c r="E388" s="93" t="s">
        <v>869</v>
      </c>
      <c r="F388" s="106">
        <v>5</v>
      </c>
      <c r="G388" s="106">
        <v>4</v>
      </c>
      <c r="H388" s="96">
        <v>3979.2</v>
      </c>
      <c r="I388" s="96">
        <v>3739.2</v>
      </c>
      <c r="J388" s="96">
        <v>3654.1</v>
      </c>
      <c r="K388" s="106">
        <v>147</v>
      </c>
      <c r="L388" s="93" t="s">
        <v>66</v>
      </c>
      <c r="M388" s="96">
        <f t="shared" si="31"/>
        <v>1218328.54</v>
      </c>
      <c r="N388" s="96">
        <v>18932.2</v>
      </c>
      <c r="O388" s="96">
        <v>14154.28</v>
      </c>
      <c r="P388" s="96">
        <v>34601.47</v>
      </c>
      <c r="Q388" s="96">
        <v>1150640.59</v>
      </c>
      <c r="R388" s="96">
        <f t="shared" si="30"/>
        <v>325.8259895164741</v>
      </c>
      <c r="S388" s="96">
        <v>14047.81</v>
      </c>
      <c r="T388" s="93" t="s">
        <v>874</v>
      </c>
      <c r="U388" s="97">
        <v>5.5</v>
      </c>
    </row>
    <row r="389" spans="1:21" s="29" customFormat="1" ht="45">
      <c r="A389" s="91">
        <v>319</v>
      </c>
      <c r="B389" s="94" t="s">
        <v>101</v>
      </c>
      <c r="C389" s="106">
        <v>1967</v>
      </c>
      <c r="D389" s="93"/>
      <c r="E389" s="93" t="s">
        <v>870</v>
      </c>
      <c r="F389" s="106">
        <v>5</v>
      </c>
      <c r="G389" s="106">
        <v>6</v>
      </c>
      <c r="H389" s="96">
        <v>6235.7</v>
      </c>
      <c r="I389" s="96">
        <v>5713.7</v>
      </c>
      <c r="J389" s="96">
        <v>4975.57</v>
      </c>
      <c r="K389" s="106">
        <v>305</v>
      </c>
      <c r="L389" s="93" t="s">
        <v>711</v>
      </c>
      <c r="M389" s="96">
        <f t="shared" si="31"/>
        <v>1622016.98</v>
      </c>
      <c r="N389" s="96">
        <v>25205.62</v>
      </c>
      <c r="O389" s="96">
        <v>18844.84</v>
      </c>
      <c r="P389" s="96">
        <v>46066.78</v>
      </c>
      <c r="Q389" s="96">
        <v>1531899.74</v>
      </c>
      <c r="R389" s="96">
        <f t="shared" si="30"/>
        <v>283.88206941211473</v>
      </c>
      <c r="S389" s="96">
        <v>14047.81</v>
      </c>
      <c r="T389" s="93" t="s">
        <v>874</v>
      </c>
      <c r="U389" s="97">
        <v>5.5</v>
      </c>
    </row>
    <row r="390" spans="1:21" s="29" customFormat="1" ht="45">
      <c r="A390" s="91">
        <v>320</v>
      </c>
      <c r="B390" s="94" t="s">
        <v>102</v>
      </c>
      <c r="C390" s="106">
        <v>1967</v>
      </c>
      <c r="D390" s="93"/>
      <c r="E390" s="93" t="s">
        <v>870</v>
      </c>
      <c r="F390" s="106">
        <v>5</v>
      </c>
      <c r="G390" s="106">
        <v>6</v>
      </c>
      <c r="H390" s="96">
        <v>6252.8</v>
      </c>
      <c r="I390" s="96">
        <v>5723</v>
      </c>
      <c r="J390" s="96">
        <v>5317.5</v>
      </c>
      <c r="K390" s="106">
        <v>288</v>
      </c>
      <c r="L390" s="93" t="s">
        <v>872</v>
      </c>
      <c r="M390" s="96">
        <f aca="true" t="shared" si="32" ref="M390:M451">N390+O390+P390+Q390</f>
        <v>1125220.24</v>
      </c>
      <c r="N390" s="96">
        <v>17485.24</v>
      </c>
      <c r="O390" s="96">
        <v>13072.78</v>
      </c>
      <c r="P390" s="96">
        <v>31957.45</v>
      </c>
      <c r="Q390" s="96">
        <v>1062704.77</v>
      </c>
      <c r="R390" s="96">
        <f aca="true" t="shared" si="33" ref="R390:R451">M390/I390</f>
        <v>196.61370609820025</v>
      </c>
      <c r="S390" s="96">
        <v>14047.81</v>
      </c>
      <c r="T390" s="93" t="s">
        <v>874</v>
      </c>
      <c r="U390" s="97">
        <v>5.5</v>
      </c>
    </row>
    <row r="391" spans="1:21" s="29" customFormat="1" ht="75">
      <c r="A391" s="91">
        <v>321</v>
      </c>
      <c r="B391" s="94" t="s">
        <v>246</v>
      </c>
      <c r="C391" s="106">
        <v>1967</v>
      </c>
      <c r="D391" s="93"/>
      <c r="E391" s="93" t="s">
        <v>869</v>
      </c>
      <c r="F391" s="106">
        <v>5</v>
      </c>
      <c r="G391" s="106">
        <v>6</v>
      </c>
      <c r="H391" s="96">
        <v>5235.3</v>
      </c>
      <c r="I391" s="96">
        <v>4784.6</v>
      </c>
      <c r="J391" s="96">
        <v>4300.3</v>
      </c>
      <c r="K391" s="106">
        <v>272</v>
      </c>
      <c r="L391" s="93" t="s">
        <v>66</v>
      </c>
      <c r="M391" s="96">
        <f t="shared" si="32"/>
        <v>1511950.5</v>
      </c>
      <c r="N391" s="96">
        <v>23494.84</v>
      </c>
      <c r="O391" s="96">
        <v>17565.74</v>
      </c>
      <c r="P391" s="96">
        <v>42940.73</v>
      </c>
      <c r="Q391" s="96">
        <v>1427949.19</v>
      </c>
      <c r="R391" s="96">
        <f t="shared" si="33"/>
        <v>316.00353216569823</v>
      </c>
      <c r="S391" s="96">
        <v>14047.81</v>
      </c>
      <c r="T391" s="93" t="s">
        <v>874</v>
      </c>
      <c r="U391" s="97">
        <v>5.5</v>
      </c>
    </row>
    <row r="392" spans="1:21" s="29" customFormat="1" ht="45">
      <c r="A392" s="91">
        <v>322</v>
      </c>
      <c r="B392" s="92" t="s">
        <v>599</v>
      </c>
      <c r="C392" s="106">
        <v>1967</v>
      </c>
      <c r="D392" s="93"/>
      <c r="E392" s="93" t="s">
        <v>870</v>
      </c>
      <c r="F392" s="106">
        <v>5</v>
      </c>
      <c r="G392" s="106">
        <v>3</v>
      </c>
      <c r="H392" s="96">
        <v>3037.8</v>
      </c>
      <c r="I392" s="96">
        <v>2868.8</v>
      </c>
      <c r="J392" s="96">
        <v>2399.6</v>
      </c>
      <c r="K392" s="106">
        <v>156</v>
      </c>
      <c r="L392" s="93" t="s">
        <v>711</v>
      </c>
      <c r="M392" s="96">
        <f t="shared" si="32"/>
        <v>1708253.24</v>
      </c>
      <c r="N392" s="96">
        <v>26545.6</v>
      </c>
      <c r="O392" s="96">
        <v>19846.18</v>
      </c>
      <c r="P392" s="96">
        <v>48515.7</v>
      </c>
      <c r="Q392" s="96">
        <v>1613345.76</v>
      </c>
      <c r="R392" s="96">
        <f t="shared" si="33"/>
        <v>595.4591606246514</v>
      </c>
      <c r="S392" s="96">
        <v>14047.81</v>
      </c>
      <c r="T392" s="93" t="s">
        <v>874</v>
      </c>
      <c r="U392" s="97">
        <v>5.5</v>
      </c>
    </row>
    <row r="393" spans="1:21" s="29" customFormat="1" ht="45">
      <c r="A393" s="91">
        <v>323</v>
      </c>
      <c r="B393" s="92" t="s">
        <v>434</v>
      </c>
      <c r="C393" s="106">
        <v>1967</v>
      </c>
      <c r="D393" s="93"/>
      <c r="E393" s="93" t="s">
        <v>870</v>
      </c>
      <c r="F393" s="106">
        <v>5</v>
      </c>
      <c r="G393" s="106">
        <v>3</v>
      </c>
      <c r="H393" s="96">
        <v>3119.8</v>
      </c>
      <c r="I393" s="96">
        <v>2856.5</v>
      </c>
      <c r="J393" s="96">
        <v>2300.7</v>
      </c>
      <c r="K393" s="106">
        <v>166</v>
      </c>
      <c r="L393" s="93" t="s">
        <v>872</v>
      </c>
      <c r="M393" s="96">
        <f t="shared" si="32"/>
        <v>529190.47</v>
      </c>
      <c r="N393" s="96">
        <v>8223.15</v>
      </c>
      <c r="O393" s="96">
        <v>6148.02</v>
      </c>
      <c r="P393" s="96">
        <v>15029.37</v>
      </c>
      <c r="Q393" s="96">
        <v>499789.93</v>
      </c>
      <c r="R393" s="96">
        <f t="shared" si="33"/>
        <v>185.25834762821634</v>
      </c>
      <c r="S393" s="96">
        <v>14047.81</v>
      </c>
      <c r="T393" s="93" t="s">
        <v>874</v>
      </c>
      <c r="U393" s="97">
        <v>5.5</v>
      </c>
    </row>
    <row r="394" spans="1:21" s="29" customFormat="1" ht="45">
      <c r="A394" s="91">
        <v>324</v>
      </c>
      <c r="B394" s="92" t="s">
        <v>600</v>
      </c>
      <c r="C394" s="106">
        <v>1967</v>
      </c>
      <c r="D394" s="93"/>
      <c r="E394" s="93" t="s">
        <v>870</v>
      </c>
      <c r="F394" s="106">
        <v>5</v>
      </c>
      <c r="G394" s="106">
        <v>3</v>
      </c>
      <c r="H394" s="96">
        <v>3082.1</v>
      </c>
      <c r="I394" s="96">
        <v>2860.1</v>
      </c>
      <c r="J394" s="96">
        <v>2615</v>
      </c>
      <c r="K394" s="106">
        <v>135</v>
      </c>
      <c r="L394" s="93" t="s">
        <v>737</v>
      </c>
      <c r="M394" s="96">
        <f t="shared" si="32"/>
        <v>1800707.03</v>
      </c>
      <c r="N394" s="96">
        <v>27982.2</v>
      </c>
      <c r="O394" s="96">
        <v>20920.36</v>
      </c>
      <c r="P394" s="96">
        <v>51141.69</v>
      </c>
      <c r="Q394" s="96">
        <v>1700662.78</v>
      </c>
      <c r="R394" s="96">
        <f t="shared" si="33"/>
        <v>629.5958288171743</v>
      </c>
      <c r="S394" s="96">
        <v>14047.81</v>
      </c>
      <c r="T394" s="93" t="s">
        <v>874</v>
      </c>
      <c r="U394" s="97">
        <v>5.5</v>
      </c>
    </row>
    <row r="395" spans="1:21" s="29" customFormat="1" ht="45">
      <c r="A395" s="91">
        <v>325</v>
      </c>
      <c r="B395" s="92" t="s">
        <v>601</v>
      </c>
      <c r="C395" s="106">
        <v>1967</v>
      </c>
      <c r="D395" s="93"/>
      <c r="E395" s="93" t="s">
        <v>870</v>
      </c>
      <c r="F395" s="106">
        <v>5</v>
      </c>
      <c r="G395" s="106">
        <v>3</v>
      </c>
      <c r="H395" s="96">
        <v>3068.37</v>
      </c>
      <c r="I395" s="96">
        <v>2846.37</v>
      </c>
      <c r="J395" s="96">
        <v>2319.5</v>
      </c>
      <c r="K395" s="106">
        <v>146</v>
      </c>
      <c r="L395" s="93" t="s">
        <v>872</v>
      </c>
      <c r="M395" s="96">
        <f t="shared" si="32"/>
        <v>524844.74</v>
      </c>
      <c r="N395" s="96">
        <v>8155.67</v>
      </c>
      <c r="O395" s="96">
        <v>6097.6</v>
      </c>
      <c r="P395" s="96">
        <v>14906.19</v>
      </c>
      <c r="Q395" s="96">
        <v>495685.28</v>
      </c>
      <c r="R395" s="96">
        <f t="shared" si="33"/>
        <v>184.39090490695168</v>
      </c>
      <c r="S395" s="96">
        <v>14047.81</v>
      </c>
      <c r="T395" s="93" t="s">
        <v>874</v>
      </c>
      <c r="U395" s="97">
        <v>5.5</v>
      </c>
    </row>
    <row r="396" spans="1:21" s="29" customFormat="1" ht="45">
      <c r="A396" s="91">
        <v>326</v>
      </c>
      <c r="B396" s="92" t="s">
        <v>11</v>
      </c>
      <c r="C396" s="106">
        <v>1970</v>
      </c>
      <c r="D396" s="93"/>
      <c r="E396" s="93" t="s">
        <v>869</v>
      </c>
      <c r="F396" s="106">
        <v>5</v>
      </c>
      <c r="G396" s="106">
        <v>4</v>
      </c>
      <c r="H396" s="96">
        <v>4511.9</v>
      </c>
      <c r="I396" s="96">
        <v>4083.8</v>
      </c>
      <c r="J396" s="96">
        <v>3787.2</v>
      </c>
      <c r="K396" s="106">
        <v>138</v>
      </c>
      <c r="L396" s="95" t="s">
        <v>911</v>
      </c>
      <c r="M396" s="96">
        <f t="shared" si="32"/>
        <v>828592.34</v>
      </c>
      <c r="N396" s="96">
        <v>12875.59</v>
      </c>
      <c r="O396" s="96">
        <v>9626.47</v>
      </c>
      <c r="P396" s="96">
        <v>23532.53</v>
      </c>
      <c r="Q396" s="96">
        <v>782557.75</v>
      </c>
      <c r="R396" s="96">
        <f t="shared" si="33"/>
        <v>202.8973847886772</v>
      </c>
      <c r="S396" s="96">
        <v>14047.81</v>
      </c>
      <c r="T396" s="93" t="s">
        <v>874</v>
      </c>
      <c r="U396" s="97">
        <v>5.5</v>
      </c>
    </row>
    <row r="397" spans="1:21" s="29" customFormat="1" ht="45">
      <c r="A397" s="91">
        <v>327</v>
      </c>
      <c r="B397" s="92" t="s">
        <v>12</v>
      </c>
      <c r="C397" s="106">
        <v>1968</v>
      </c>
      <c r="D397" s="93"/>
      <c r="E397" s="93" t="s">
        <v>870</v>
      </c>
      <c r="F397" s="106">
        <v>5</v>
      </c>
      <c r="G397" s="106">
        <v>4</v>
      </c>
      <c r="H397" s="96">
        <v>4141.9</v>
      </c>
      <c r="I397" s="96">
        <v>3851.9</v>
      </c>
      <c r="J397" s="96">
        <v>3247.7</v>
      </c>
      <c r="K397" s="106">
        <v>213</v>
      </c>
      <c r="L397" s="93" t="s">
        <v>711</v>
      </c>
      <c r="M397" s="96">
        <f t="shared" si="32"/>
        <v>1116671.4100000001</v>
      </c>
      <c r="N397" s="96">
        <v>17352.02</v>
      </c>
      <c r="O397" s="96">
        <v>12973.56</v>
      </c>
      <c r="P397" s="96">
        <v>31714.03</v>
      </c>
      <c r="Q397" s="96">
        <v>1054631.8</v>
      </c>
      <c r="R397" s="96">
        <f t="shared" si="33"/>
        <v>289.901453827981</v>
      </c>
      <c r="S397" s="96">
        <v>14047.81</v>
      </c>
      <c r="T397" s="93" t="s">
        <v>874</v>
      </c>
      <c r="U397" s="97">
        <v>5.5</v>
      </c>
    </row>
    <row r="398" spans="1:21" s="29" customFormat="1" ht="45">
      <c r="A398" s="91">
        <v>328</v>
      </c>
      <c r="B398" s="92" t="s">
        <v>13</v>
      </c>
      <c r="C398" s="106">
        <v>1968</v>
      </c>
      <c r="D398" s="93"/>
      <c r="E398" s="93" t="s">
        <v>870</v>
      </c>
      <c r="F398" s="106">
        <v>5</v>
      </c>
      <c r="G398" s="106">
        <v>3</v>
      </c>
      <c r="H398" s="96">
        <v>2797.5</v>
      </c>
      <c r="I398" s="96">
        <v>2587.5</v>
      </c>
      <c r="J398" s="96">
        <v>2301</v>
      </c>
      <c r="K398" s="106">
        <v>145</v>
      </c>
      <c r="L398" s="93" t="s">
        <v>711</v>
      </c>
      <c r="M398" s="96">
        <f t="shared" si="32"/>
        <v>789591.12</v>
      </c>
      <c r="N398" s="96">
        <v>12269.39</v>
      </c>
      <c r="O398" s="96">
        <v>9173.49</v>
      </c>
      <c r="P398" s="96">
        <v>22425.32</v>
      </c>
      <c r="Q398" s="96">
        <v>745722.92</v>
      </c>
      <c r="R398" s="96">
        <f t="shared" si="33"/>
        <v>305.1559884057971</v>
      </c>
      <c r="S398" s="96">
        <v>14047.81</v>
      </c>
      <c r="T398" s="93" t="s">
        <v>874</v>
      </c>
      <c r="U398" s="97">
        <v>5.5</v>
      </c>
    </row>
    <row r="399" spans="1:21" s="29" customFormat="1" ht="45">
      <c r="A399" s="91">
        <v>329</v>
      </c>
      <c r="B399" s="94" t="s">
        <v>103</v>
      </c>
      <c r="C399" s="106">
        <v>1968</v>
      </c>
      <c r="D399" s="93"/>
      <c r="E399" s="93" t="s">
        <v>869</v>
      </c>
      <c r="F399" s="106">
        <v>5</v>
      </c>
      <c r="G399" s="106">
        <v>4</v>
      </c>
      <c r="H399" s="96">
        <v>3380.8</v>
      </c>
      <c r="I399" s="96">
        <v>3153.8</v>
      </c>
      <c r="J399" s="96">
        <v>2812.2</v>
      </c>
      <c r="K399" s="106">
        <v>142</v>
      </c>
      <c r="L399" s="93" t="s">
        <v>711</v>
      </c>
      <c r="M399" s="96">
        <f t="shared" si="32"/>
        <v>2232996.15</v>
      </c>
      <c r="N399" s="96">
        <v>34699.4</v>
      </c>
      <c r="O399" s="96">
        <v>25942.54</v>
      </c>
      <c r="P399" s="96">
        <v>63419.19</v>
      </c>
      <c r="Q399" s="96">
        <v>2108935.02</v>
      </c>
      <c r="R399" s="96">
        <f t="shared" si="33"/>
        <v>708.0335309785021</v>
      </c>
      <c r="S399" s="96">
        <v>14047.81</v>
      </c>
      <c r="T399" s="93" t="s">
        <v>874</v>
      </c>
      <c r="U399" s="97">
        <v>5.5</v>
      </c>
    </row>
    <row r="400" spans="1:21" s="29" customFormat="1" ht="45">
      <c r="A400" s="91">
        <v>330</v>
      </c>
      <c r="B400" s="92" t="s">
        <v>435</v>
      </c>
      <c r="C400" s="106">
        <v>1969</v>
      </c>
      <c r="D400" s="93"/>
      <c r="E400" s="93" t="s">
        <v>870</v>
      </c>
      <c r="F400" s="106">
        <v>5</v>
      </c>
      <c r="G400" s="106">
        <v>7</v>
      </c>
      <c r="H400" s="96">
        <v>6937.98</v>
      </c>
      <c r="I400" s="96">
        <v>6404.98</v>
      </c>
      <c r="J400" s="96">
        <v>5326.5</v>
      </c>
      <c r="K400" s="106">
        <v>363</v>
      </c>
      <c r="L400" s="95" t="s">
        <v>911</v>
      </c>
      <c r="M400" s="96">
        <f t="shared" si="32"/>
        <v>1362806.77</v>
      </c>
      <c r="N400" s="96">
        <v>21177.08</v>
      </c>
      <c r="O400" s="96">
        <v>15833.17</v>
      </c>
      <c r="P400" s="96">
        <v>38704.83</v>
      </c>
      <c r="Q400" s="96">
        <v>1287091.69</v>
      </c>
      <c r="R400" s="96">
        <f t="shared" si="33"/>
        <v>212.77299382667863</v>
      </c>
      <c r="S400" s="96">
        <v>14047.81</v>
      </c>
      <c r="T400" s="93" t="s">
        <v>874</v>
      </c>
      <c r="U400" s="97">
        <v>5.5</v>
      </c>
    </row>
    <row r="401" spans="1:21" s="29" customFormat="1" ht="45">
      <c r="A401" s="91">
        <v>331</v>
      </c>
      <c r="B401" s="94" t="s">
        <v>104</v>
      </c>
      <c r="C401" s="106">
        <v>1969</v>
      </c>
      <c r="D401" s="93"/>
      <c r="E401" s="93" t="s">
        <v>870</v>
      </c>
      <c r="F401" s="106">
        <v>5</v>
      </c>
      <c r="G401" s="106">
        <v>6</v>
      </c>
      <c r="H401" s="96">
        <v>6214.4</v>
      </c>
      <c r="I401" s="96">
        <v>5684.6</v>
      </c>
      <c r="J401" s="96">
        <v>5136.17</v>
      </c>
      <c r="K401" s="106">
        <v>306</v>
      </c>
      <c r="L401" s="95" t="s">
        <v>911</v>
      </c>
      <c r="M401" s="96">
        <f t="shared" si="32"/>
        <v>1201719.5999999999</v>
      </c>
      <c r="N401" s="96">
        <v>18674.15</v>
      </c>
      <c r="O401" s="96">
        <v>13961.52</v>
      </c>
      <c r="P401" s="96">
        <v>34129.77</v>
      </c>
      <c r="Q401" s="96">
        <v>1134954.16</v>
      </c>
      <c r="R401" s="96">
        <f t="shared" si="33"/>
        <v>211.39914857685673</v>
      </c>
      <c r="S401" s="96">
        <v>14047.81</v>
      </c>
      <c r="T401" s="93" t="s">
        <v>874</v>
      </c>
      <c r="U401" s="97">
        <v>5.5</v>
      </c>
    </row>
    <row r="402" spans="1:21" s="29" customFormat="1" ht="45">
      <c r="A402" s="91">
        <v>332</v>
      </c>
      <c r="B402" s="92" t="s">
        <v>297</v>
      </c>
      <c r="C402" s="106">
        <v>1969</v>
      </c>
      <c r="D402" s="93"/>
      <c r="E402" s="93" t="s">
        <v>869</v>
      </c>
      <c r="F402" s="106">
        <v>5</v>
      </c>
      <c r="G402" s="106">
        <v>6</v>
      </c>
      <c r="H402" s="96">
        <v>6158.8</v>
      </c>
      <c r="I402" s="96">
        <v>5646.1</v>
      </c>
      <c r="J402" s="96">
        <v>5207.4</v>
      </c>
      <c r="K402" s="106">
        <v>211</v>
      </c>
      <c r="L402" s="95" t="s">
        <v>911</v>
      </c>
      <c r="M402" s="96">
        <f t="shared" si="32"/>
        <v>1164479.9</v>
      </c>
      <c r="N402" s="96">
        <v>18095.38</v>
      </c>
      <c r="O402" s="96">
        <v>13528.67</v>
      </c>
      <c r="P402" s="96">
        <v>33072.35</v>
      </c>
      <c r="Q402" s="96">
        <v>1099783.5</v>
      </c>
      <c r="R402" s="96">
        <f t="shared" si="33"/>
        <v>206.2450009741237</v>
      </c>
      <c r="S402" s="96">
        <v>14047.81</v>
      </c>
      <c r="T402" s="93" t="s">
        <v>874</v>
      </c>
      <c r="U402" s="97">
        <v>5.5</v>
      </c>
    </row>
    <row r="403" spans="1:21" s="29" customFormat="1" ht="60">
      <c r="A403" s="91">
        <v>333</v>
      </c>
      <c r="B403" s="94" t="s">
        <v>105</v>
      </c>
      <c r="C403" s="106">
        <v>1970</v>
      </c>
      <c r="D403" s="93"/>
      <c r="E403" s="93" t="s">
        <v>870</v>
      </c>
      <c r="F403" s="106">
        <v>5</v>
      </c>
      <c r="G403" s="106">
        <v>6</v>
      </c>
      <c r="H403" s="96">
        <v>5629.9</v>
      </c>
      <c r="I403" s="96">
        <v>5108.8</v>
      </c>
      <c r="J403" s="96">
        <v>4537.5</v>
      </c>
      <c r="K403" s="106">
        <v>265</v>
      </c>
      <c r="L403" s="93" t="s">
        <v>738</v>
      </c>
      <c r="M403" s="96">
        <f t="shared" si="32"/>
        <v>5085493.78</v>
      </c>
      <c r="N403" s="96">
        <v>79025.27</v>
      </c>
      <c r="O403" s="96">
        <v>59082.7</v>
      </c>
      <c r="P403" s="96">
        <v>144432.85</v>
      </c>
      <c r="Q403" s="96">
        <v>4802952.96</v>
      </c>
      <c r="R403" s="96">
        <f t="shared" si="33"/>
        <v>995.4380245850298</v>
      </c>
      <c r="S403" s="96">
        <v>14047.81</v>
      </c>
      <c r="T403" s="93" t="s">
        <v>874</v>
      </c>
      <c r="U403" s="97">
        <v>5.5</v>
      </c>
    </row>
    <row r="404" spans="1:21" s="29" customFormat="1" ht="45">
      <c r="A404" s="91">
        <v>334</v>
      </c>
      <c r="B404" s="94" t="s">
        <v>106</v>
      </c>
      <c r="C404" s="106">
        <v>1970</v>
      </c>
      <c r="D404" s="93"/>
      <c r="E404" s="93" t="s">
        <v>870</v>
      </c>
      <c r="F404" s="106">
        <v>5</v>
      </c>
      <c r="G404" s="106">
        <v>4</v>
      </c>
      <c r="H404" s="96">
        <v>3867.5</v>
      </c>
      <c r="I404" s="96">
        <v>3511.5</v>
      </c>
      <c r="J404" s="96">
        <v>2990.8</v>
      </c>
      <c r="K404" s="106">
        <v>183</v>
      </c>
      <c r="L404" s="93" t="s">
        <v>711</v>
      </c>
      <c r="M404" s="96">
        <f t="shared" si="32"/>
        <v>1250470.73</v>
      </c>
      <c r="N404" s="96">
        <v>19431.63</v>
      </c>
      <c r="O404" s="96">
        <v>14528.18</v>
      </c>
      <c r="P404" s="96">
        <v>35514.38</v>
      </c>
      <c r="Q404" s="96">
        <v>1180996.54</v>
      </c>
      <c r="R404" s="96">
        <f t="shared" si="33"/>
        <v>356.10728463619535</v>
      </c>
      <c r="S404" s="96">
        <v>14047.81</v>
      </c>
      <c r="T404" s="93" t="s">
        <v>874</v>
      </c>
      <c r="U404" s="97">
        <v>5.5</v>
      </c>
    </row>
    <row r="405" spans="1:21" s="29" customFormat="1" ht="45">
      <c r="A405" s="91">
        <v>335</v>
      </c>
      <c r="B405" s="94" t="s">
        <v>107</v>
      </c>
      <c r="C405" s="106">
        <v>1970</v>
      </c>
      <c r="D405" s="93"/>
      <c r="E405" s="93" t="s">
        <v>870</v>
      </c>
      <c r="F405" s="106">
        <v>5</v>
      </c>
      <c r="G405" s="106">
        <v>4</v>
      </c>
      <c r="H405" s="96">
        <v>3812</v>
      </c>
      <c r="I405" s="96">
        <v>3498.8</v>
      </c>
      <c r="J405" s="96">
        <v>2992.1</v>
      </c>
      <c r="K405" s="106">
        <v>194</v>
      </c>
      <c r="L405" s="95" t="s">
        <v>911</v>
      </c>
      <c r="M405" s="96">
        <f t="shared" si="32"/>
        <v>710422.7799999999</v>
      </c>
      <c r="N405" s="96">
        <v>11039.28</v>
      </c>
      <c r="O405" s="96">
        <v>8253.83</v>
      </c>
      <c r="P405" s="96">
        <v>20176.85</v>
      </c>
      <c r="Q405" s="96">
        <v>670952.82</v>
      </c>
      <c r="R405" s="96">
        <f t="shared" si="33"/>
        <v>203.04755344689605</v>
      </c>
      <c r="S405" s="96">
        <v>14047.81</v>
      </c>
      <c r="T405" s="93" t="s">
        <v>874</v>
      </c>
      <c r="U405" s="97">
        <v>5.5</v>
      </c>
    </row>
    <row r="406" spans="1:21" s="29" customFormat="1" ht="45">
      <c r="A406" s="91">
        <v>336</v>
      </c>
      <c r="B406" s="94" t="s">
        <v>108</v>
      </c>
      <c r="C406" s="106">
        <v>1970</v>
      </c>
      <c r="D406" s="93"/>
      <c r="E406" s="93" t="s">
        <v>869</v>
      </c>
      <c r="F406" s="106">
        <v>12</v>
      </c>
      <c r="G406" s="106">
        <v>1</v>
      </c>
      <c r="H406" s="96">
        <v>4412</v>
      </c>
      <c r="I406" s="96">
        <v>3792.9</v>
      </c>
      <c r="J406" s="96">
        <v>3510.2</v>
      </c>
      <c r="K406" s="106">
        <v>177</v>
      </c>
      <c r="L406" s="93" t="s">
        <v>872</v>
      </c>
      <c r="M406" s="96">
        <f t="shared" si="32"/>
        <v>1058797.97</v>
      </c>
      <c r="N406" s="96">
        <v>16452.9</v>
      </c>
      <c r="O406" s="96">
        <v>12300.96</v>
      </c>
      <c r="P406" s="96">
        <v>30070.87</v>
      </c>
      <c r="Q406" s="96">
        <v>999973.24</v>
      </c>
      <c r="R406" s="96">
        <f t="shared" si="33"/>
        <v>279.1526193677661</v>
      </c>
      <c r="S406" s="96">
        <v>14047.81</v>
      </c>
      <c r="T406" s="93" t="s">
        <v>874</v>
      </c>
      <c r="U406" s="97">
        <v>5.5</v>
      </c>
    </row>
    <row r="407" spans="1:21" s="29" customFormat="1" ht="45">
      <c r="A407" s="91">
        <v>337</v>
      </c>
      <c r="B407" s="94" t="s">
        <v>504</v>
      </c>
      <c r="C407" s="106">
        <v>1970</v>
      </c>
      <c r="D407" s="93"/>
      <c r="E407" s="93" t="s">
        <v>869</v>
      </c>
      <c r="F407" s="106">
        <v>5</v>
      </c>
      <c r="G407" s="106">
        <v>1</v>
      </c>
      <c r="H407" s="96">
        <v>2202.15</v>
      </c>
      <c r="I407" s="96">
        <v>1949.75</v>
      </c>
      <c r="J407" s="96">
        <v>1699.45</v>
      </c>
      <c r="K407" s="106">
        <v>152</v>
      </c>
      <c r="L407" s="93" t="s">
        <v>737</v>
      </c>
      <c r="M407" s="96">
        <f t="shared" si="32"/>
        <v>1249218.1</v>
      </c>
      <c r="N407" s="96">
        <v>19411.91</v>
      </c>
      <c r="O407" s="96">
        <v>14513.13</v>
      </c>
      <c r="P407" s="96">
        <v>35478.57</v>
      </c>
      <c r="Q407" s="96">
        <v>1179814.49</v>
      </c>
      <c r="R407" s="96">
        <f t="shared" si="33"/>
        <v>640.7068085652007</v>
      </c>
      <c r="S407" s="96">
        <v>14047.81</v>
      </c>
      <c r="T407" s="93" t="s">
        <v>874</v>
      </c>
      <c r="U407" s="97">
        <v>5.5</v>
      </c>
    </row>
    <row r="408" spans="1:21" s="29" customFormat="1" ht="60">
      <c r="A408" s="91">
        <v>338</v>
      </c>
      <c r="B408" s="92" t="s">
        <v>602</v>
      </c>
      <c r="C408" s="106">
        <v>1970</v>
      </c>
      <c r="D408" s="93"/>
      <c r="E408" s="93" t="s">
        <v>869</v>
      </c>
      <c r="F408" s="106">
        <v>5</v>
      </c>
      <c r="G408" s="106">
        <v>4</v>
      </c>
      <c r="H408" s="96">
        <v>3658.02</v>
      </c>
      <c r="I408" s="96">
        <v>3390.02</v>
      </c>
      <c r="J408" s="96">
        <v>3018.02</v>
      </c>
      <c r="K408" s="106">
        <v>154</v>
      </c>
      <c r="L408" s="93" t="s">
        <v>738</v>
      </c>
      <c r="M408" s="96">
        <f t="shared" si="32"/>
        <v>4937857.08</v>
      </c>
      <c r="N408" s="96">
        <v>76731.06</v>
      </c>
      <c r="O408" s="96">
        <v>57367.88</v>
      </c>
      <c r="P408" s="96">
        <v>140239.67</v>
      </c>
      <c r="Q408" s="96">
        <v>4663518.47</v>
      </c>
      <c r="R408" s="96">
        <f t="shared" si="33"/>
        <v>1456.586415419378</v>
      </c>
      <c r="S408" s="96">
        <v>14047.81</v>
      </c>
      <c r="T408" s="93" t="s">
        <v>874</v>
      </c>
      <c r="U408" s="97">
        <v>5.5</v>
      </c>
    </row>
    <row r="409" spans="1:21" s="29" customFormat="1" ht="45">
      <c r="A409" s="91">
        <v>339</v>
      </c>
      <c r="B409" s="92" t="s">
        <v>603</v>
      </c>
      <c r="C409" s="106">
        <v>1970</v>
      </c>
      <c r="D409" s="93"/>
      <c r="E409" s="93" t="s">
        <v>869</v>
      </c>
      <c r="F409" s="106">
        <v>5</v>
      </c>
      <c r="G409" s="106">
        <v>2</v>
      </c>
      <c r="H409" s="96">
        <v>4008</v>
      </c>
      <c r="I409" s="96">
        <v>3618.2</v>
      </c>
      <c r="J409" s="96">
        <v>2992.73</v>
      </c>
      <c r="K409" s="106">
        <v>296</v>
      </c>
      <c r="L409" s="93" t="s">
        <v>737</v>
      </c>
      <c r="M409" s="96">
        <f t="shared" si="32"/>
        <v>2368605.5</v>
      </c>
      <c r="N409" s="96">
        <v>36806.74</v>
      </c>
      <c r="O409" s="96">
        <v>27517.83</v>
      </c>
      <c r="P409" s="96">
        <v>67270.43</v>
      </c>
      <c r="Q409" s="96">
        <v>2237010.5</v>
      </c>
      <c r="R409" s="96">
        <f t="shared" si="33"/>
        <v>654.6364214250179</v>
      </c>
      <c r="S409" s="96">
        <v>14047.81</v>
      </c>
      <c r="T409" s="93" t="s">
        <v>874</v>
      </c>
      <c r="U409" s="97">
        <v>5.5</v>
      </c>
    </row>
    <row r="410" spans="1:21" s="29" customFormat="1" ht="45">
      <c r="A410" s="91">
        <v>340</v>
      </c>
      <c r="B410" s="92" t="s">
        <v>604</v>
      </c>
      <c r="C410" s="93">
        <v>1976</v>
      </c>
      <c r="D410" s="93"/>
      <c r="E410" s="93" t="s">
        <v>870</v>
      </c>
      <c r="F410" s="93">
        <v>5</v>
      </c>
      <c r="G410" s="93">
        <v>4</v>
      </c>
      <c r="H410" s="96">
        <v>3367.3</v>
      </c>
      <c r="I410" s="96">
        <v>3025.3</v>
      </c>
      <c r="J410" s="96">
        <v>2649.3</v>
      </c>
      <c r="K410" s="93">
        <v>172</v>
      </c>
      <c r="L410" s="93" t="s">
        <v>711</v>
      </c>
      <c r="M410" s="96">
        <f t="shared" si="32"/>
        <v>1211400</v>
      </c>
      <c r="N410" s="96">
        <v>18825</v>
      </c>
      <c r="O410" s="96">
        <v>14073.76</v>
      </c>
      <c r="P410" s="96">
        <v>34405</v>
      </c>
      <c r="Q410" s="96">
        <v>1144096.24</v>
      </c>
      <c r="R410" s="96">
        <f t="shared" si="33"/>
        <v>400.4230985356824</v>
      </c>
      <c r="S410" s="96">
        <v>14047.81</v>
      </c>
      <c r="T410" s="93" t="s">
        <v>874</v>
      </c>
      <c r="U410" s="97">
        <v>5.5</v>
      </c>
    </row>
    <row r="411" spans="1:21" s="29" customFormat="1" ht="45">
      <c r="A411" s="91">
        <v>341</v>
      </c>
      <c r="B411" s="92" t="s">
        <v>14</v>
      </c>
      <c r="C411" s="93">
        <v>1960</v>
      </c>
      <c r="D411" s="93"/>
      <c r="E411" s="93" t="s">
        <v>869</v>
      </c>
      <c r="F411" s="93">
        <v>5</v>
      </c>
      <c r="G411" s="93">
        <v>4</v>
      </c>
      <c r="H411" s="96">
        <v>4179.34</v>
      </c>
      <c r="I411" s="96">
        <v>3819.34</v>
      </c>
      <c r="J411" s="96">
        <v>3523.45</v>
      </c>
      <c r="K411" s="93">
        <v>203</v>
      </c>
      <c r="L411" s="93" t="s">
        <v>112</v>
      </c>
      <c r="M411" s="96">
        <f t="shared" si="32"/>
        <v>1574609.7799999998</v>
      </c>
      <c r="N411" s="96">
        <v>24468.56</v>
      </c>
      <c r="O411" s="96">
        <v>18293.86</v>
      </c>
      <c r="P411" s="96">
        <v>44720.21</v>
      </c>
      <c r="Q411" s="96">
        <v>1487127.15</v>
      </c>
      <c r="R411" s="96">
        <f t="shared" si="33"/>
        <v>412.27274345829375</v>
      </c>
      <c r="S411" s="96">
        <v>14047.81</v>
      </c>
      <c r="T411" s="93" t="s">
        <v>874</v>
      </c>
      <c r="U411" s="97">
        <v>5.5</v>
      </c>
    </row>
    <row r="412" spans="1:21" s="29" customFormat="1" ht="45">
      <c r="A412" s="91">
        <v>342</v>
      </c>
      <c r="B412" s="94" t="s">
        <v>475</v>
      </c>
      <c r="C412" s="93">
        <v>1960</v>
      </c>
      <c r="D412" s="93"/>
      <c r="E412" s="93" t="s">
        <v>869</v>
      </c>
      <c r="F412" s="93">
        <v>4</v>
      </c>
      <c r="G412" s="93">
        <v>4</v>
      </c>
      <c r="H412" s="96">
        <v>2960.4</v>
      </c>
      <c r="I412" s="96">
        <v>2720.4</v>
      </c>
      <c r="J412" s="96">
        <v>2678.1</v>
      </c>
      <c r="K412" s="93">
        <v>135</v>
      </c>
      <c r="L412" s="93" t="s">
        <v>711</v>
      </c>
      <c r="M412" s="96">
        <f t="shared" si="32"/>
        <v>2623239.61</v>
      </c>
      <c r="N412" s="96">
        <v>40763.73</v>
      </c>
      <c r="O412" s="96">
        <v>30476.84</v>
      </c>
      <c r="P412" s="96">
        <v>74502.47</v>
      </c>
      <c r="Q412" s="96">
        <v>2477496.57</v>
      </c>
      <c r="R412" s="96">
        <f t="shared" si="33"/>
        <v>964.2845206587266</v>
      </c>
      <c r="S412" s="96">
        <v>14047.81</v>
      </c>
      <c r="T412" s="93" t="s">
        <v>874</v>
      </c>
      <c r="U412" s="97">
        <v>5.5</v>
      </c>
    </row>
    <row r="413" spans="1:21" s="29" customFormat="1" ht="90">
      <c r="A413" s="91">
        <v>343</v>
      </c>
      <c r="B413" s="94" t="s">
        <v>476</v>
      </c>
      <c r="C413" s="93">
        <v>1961</v>
      </c>
      <c r="D413" s="93"/>
      <c r="E413" s="93" t="s">
        <v>869</v>
      </c>
      <c r="F413" s="93">
        <v>5</v>
      </c>
      <c r="G413" s="93">
        <v>4</v>
      </c>
      <c r="H413" s="96">
        <v>3309.82</v>
      </c>
      <c r="I413" s="96">
        <v>3259.82</v>
      </c>
      <c r="J413" s="96">
        <v>3099.72</v>
      </c>
      <c r="K413" s="93">
        <v>157</v>
      </c>
      <c r="L413" s="95" t="s">
        <v>436</v>
      </c>
      <c r="M413" s="96">
        <f t="shared" si="32"/>
        <v>2012343.6300000001</v>
      </c>
      <c r="N413" s="96">
        <v>31270.27</v>
      </c>
      <c r="O413" s="96">
        <v>23379.03</v>
      </c>
      <c r="P413" s="96">
        <v>57152.56</v>
      </c>
      <c r="Q413" s="96">
        <v>1900541.77</v>
      </c>
      <c r="R413" s="96">
        <f t="shared" si="33"/>
        <v>617.3174070960973</v>
      </c>
      <c r="S413" s="96">
        <v>14047.81</v>
      </c>
      <c r="T413" s="93" t="s">
        <v>874</v>
      </c>
      <c r="U413" s="97">
        <v>5.5</v>
      </c>
    </row>
    <row r="414" spans="1:21" s="29" customFormat="1" ht="45">
      <c r="A414" s="91">
        <v>344</v>
      </c>
      <c r="B414" s="92" t="s">
        <v>605</v>
      </c>
      <c r="C414" s="93">
        <v>1960</v>
      </c>
      <c r="D414" s="93"/>
      <c r="E414" s="93" t="s">
        <v>869</v>
      </c>
      <c r="F414" s="93">
        <v>4</v>
      </c>
      <c r="G414" s="93">
        <v>2</v>
      </c>
      <c r="H414" s="96">
        <v>1399.5</v>
      </c>
      <c r="I414" s="96">
        <v>1254.8</v>
      </c>
      <c r="J414" s="96">
        <v>1200.7</v>
      </c>
      <c r="K414" s="93">
        <v>26</v>
      </c>
      <c r="L414" s="93" t="s">
        <v>737</v>
      </c>
      <c r="M414" s="96">
        <f t="shared" si="32"/>
        <v>960204.27</v>
      </c>
      <c r="N414" s="96">
        <v>14920.99</v>
      </c>
      <c r="O414" s="96">
        <v>11155.18</v>
      </c>
      <c r="P414" s="96">
        <v>27270.82</v>
      </c>
      <c r="Q414" s="96">
        <v>906857.28</v>
      </c>
      <c r="R414" s="96">
        <f t="shared" si="33"/>
        <v>765.224952183615</v>
      </c>
      <c r="S414" s="96">
        <v>14047.81</v>
      </c>
      <c r="T414" s="93" t="s">
        <v>874</v>
      </c>
      <c r="U414" s="97">
        <v>5.5</v>
      </c>
    </row>
    <row r="415" spans="1:21" s="29" customFormat="1" ht="45">
      <c r="A415" s="91">
        <v>345</v>
      </c>
      <c r="B415" s="94" t="s">
        <v>478</v>
      </c>
      <c r="C415" s="93">
        <v>1961</v>
      </c>
      <c r="D415" s="93"/>
      <c r="E415" s="93" t="s">
        <v>869</v>
      </c>
      <c r="F415" s="93">
        <v>4</v>
      </c>
      <c r="G415" s="93">
        <v>2</v>
      </c>
      <c r="H415" s="96">
        <v>1372.9</v>
      </c>
      <c r="I415" s="96">
        <v>1273.9</v>
      </c>
      <c r="J415" s="96">
        <v>1200</v>
      </c>
      <c r="K415" s="93">
        <v>50</v>
      </c>
      <c r="L415" s="93" t="s">
        <v>737</v>
      </c>
      <c r="M415" s="96">
        <f t="shared" si="32"/>
        <v>1076837.97</v>
      </c>
      <c r="N415" s="96">
        <v>16733.12</v>
      </c>
      <c r="O415" s="96">
        <v>12510.56</v>
      </c>
      <c r="P415" s="96">
        <v>30583.25</v>
      </c>
      <c r="Q415" s="96">
        <v>1017011.04</v>
      </c>
      <c r="R415" s="96">
        <f t="shared" si="33"/>
        <v>845.3080854070178</v>
      </c>
      <c r="S415" s="96">
        <v>14047.81</v>
      </c>
      <c r="T415" s="93" t="s">
        <v>874</v>
      </c>
      <c r="U415" s="97">
        <v>5.5</v>
      </c>
    </row>
    <row r="416" spans="1:21" s="29" customFormat="1" ht="45">
      <c r="A416" s="91">
        <v>346</v>
      </c>
      <c r="B416" s="92" t="s">
        <v>606</v>
      </c>
      <c r="C416" s="93">
        <v>1962</v>
      </c>
      <c r="D416" s="93"/>
      <c r="E416" s="93" t="s">
        <v>869</v>
      </c>
      <c r="F416" s="93">
        <v>5</v>
      </c>
      <c r="G416" s="93">
        <v>3</v>
      </c>
      <c r="H416" s="96">
        <v>3157.83</v>
      </c>
      <c r="I416" s="96">
        <v>2932.8</v>
      </c>
      <c r="J416" s="96">
        <v>2491.1</v>
      </c>
      <c r="K416" s="93">
        <v>216</v>
      </c>
      <c r="L416" s="93" t="s">
        <v>112</v>
      </c>
      <c r="M416" s="96">
        <f t="shared" si="32"/>
        <v>527655.01</v>
      </c>
      <c r="N416" s="96">
        <v>8199.26</v>
      </c>
      <c r="O416" s="96">
        <v>6130.21</v>
      </c>
      <c r="P416" s="96">
        <v>14986.05</v>
      </c>
      <c r="Q416" s="96">
        <v>498339.49</v>
      </c>
      <c r="R416" s="96">
        <f t="shared" si="33"/>
        <v>179.91510160938353</v>
      </c>
      <c r="S416" s="96">
        <v>14047.81</v>
      </c>
      <c r="T416" s="93" t="s">
        <v>874</v>
      </c>
      <c r="U416" s="97">
        <v>5.5</v>
      </c>
    </row>
    <row r="417" spans="1:21" s="29" customFormat="1" ht="45">
      <c r="A417" s="91">
        <v>347</v>
      </c>
      <c r="B417" s="94" t="s">
        <v>505</v>
      </c>
      <c r="C417" s="93">
        <v>1962</v>
      </c>
      <c r="D417" s="93"/>
      <c r="E417" s="93" t="s">
        <v>869</v>
      </c>
      <c r="F417" s="93">
        <v>5</v>
      </c>
      <c r="G417" s="93">
        <v>3</v>
      </c>
      <c r="H417" s="96">
        <v>3057.1</v>
      </c>
      <c r="I417" s="96">
        <v>2917.1</v>
      </c>
      <c r="J417" s="96">
        <v>2060.27</v>
      </c>
      <c r="K417" s="93">
        <v>173</v>
      </c>
      <c r="L417" s="93" t="s">
        <v>112</v>
      </c>
      <c r="M417" s="96">
        <f t="shared" si="32"/>
        <v>564474.86</v>
      </c>
      <c r="N417" s="96">
        <v>8771.76</v>
      </c>
      <c r="O417" s="96">
        <v>6557.82</v>
      </c>
      <c r="P417" s="96">
        <v>16031.54</v>
      </c>
      <c r="Q417" s="96">
        <v>533113.74</v>
      </c>
      <c r="R417" s="96">
        <f t="shared" si="33"/>
        <v>193.5054883274485</v>
      </c>
      <c r="S417" s="96">
        <v>14047.81</v>
      </c>
      <c r="T417" s="93" t="s">
        <v>874</v>
      </c>
      <c r="U417" s="97">
        <v>5.5</v>
      </c>
    </row>
    <row r="418" spans="1:21" s="29" customFormat="1" ht="45">
      <c r="A418" s="91">
        <v>348</v>
      </c>
      <c r="B418" s="94" t="s">
        <v>479</v>
      </c>
      <c r="C418" s="93">
        <v>1962</v>
      </c>
      <c r="D418" s="93"/>
      <c r="E418" s="93" t="s">
        <v>869</v>
      </c>
      <c r="F418" s="93">
        <v>5</v>
      </c>
      <c r="G418" s="93">
        <v>3</v>
      </c>
      <c r="H418" s="96">
        <v>2413.1</v>
      </c>
      <c r="I418" s="96">
        <v>2180.6</v>
      </c>
      <c r="J418" s="96">
        <v>1990.4</v>
      </c>
      <c r="K418" s="93">
        <v>112</v>
      </c>
      <c r="L418" s="93" t="s">
        <v>711</v>
      </c>
      <c r="M418" s="96">
        <f t="shared" si="32"/>
        <v>1373973.71</v>
      </c>
      <c r="N418" s="96">
        <v>21350.49</v>
      </c>
      <c r="O418" s="96">
        <v>15962.4</v>
      </c>
      <c r="P418" s="96">
        <v>39022.41</v>
      </c>
      <c r="Q418" s="96">
        <v>1297638.41</v>
      </c>
      <c r="R418" s="96">
        <f t="shared" si="33"/>
        <v>630.0897505273778</v>
      </c>
      <c r="S418" s="96">
        <v>14047.81</v>
      </c>
      <c r="T418" s="93" t="s">
        <v>874</v>
      </c>
      <c r="U418" s="97">
        <v>5.5</v>
      </c>
    </row>
    <row r="419" spans="1:21" s="29" customFormat="1" ht="45">
      <c r="A419" s="91">
        <v>349</v>
      </c>
      <c r="B419" s="92" t="s">
        <v>437</v>
      </c>
      <c r="C419" s="93">
        <v>1962</v>
      </c>
      <c r="D419" s="93"/>
      <c r="E419" s="93" t="s">
        <v>869</v>
      </c>
      <c r="F419" s="93">
        <v>3</v>
      </c>
      <c r="G419" s="93">
        <v>2</v>
      </c>
      <c r="H419" s="96">
        <v>1053.4</v>
      </c>
      <c r="I419" s="96">
        <v>958.4</v>
      </c>
      <c r="J419" s="96">
        <v>958.4</v>
      </c>
      <c r="K419" s="93">
        <v>54</v>
      </c>
      <c r="L419" s="93" t="s">
        <v>711</v>
      </c>
      <c r="M419" s="96">
        <f t="shared" si="32"/>
        <v>1312713.73</v>
      </c>
      <c r="N419" s="96">
        <v>20398.78</v>
      </c>
      <c r="O419" s="96">
        <v>15251.35</v>
      </c>
      <c r="P419" s="96">
        <v>37282.07</v>
      </c>
      <c r="Q419" s="96">
        <v>1239781.53</v>
      </c>
      <c r="R419" s="96">
        <f t="shared" si="33"/>
        <v>1369.692957011686</v>
      </c>
      <c r="S419" s="96">
        <v>14047.81</v>
      </c>
      <c r="T419" s="93" t="s">
        <v>874</v>
      </c>
      <c r="U419" s="97">
        <v>5.5</v>
      </c>
    </row>
    <row r="420" spans="1:21" s="29" customFormat="1" ht="45">
      <c r="A420" s="91">
        <v>350</v>
      </c>
      <c r="B420" s="92" t="s">
        <v>438</v>
      </c>
      <c r="C420" s="93">
        <v>1958</v>
      </c>
      <c r="D420" s="93"/>
      <c r="E420" s="93" t="s">
        <v>869</v>
      </c>
      <c r="F420" s="93" t="s">
        <v>528</v>
      </c>
      <c r="G420" s="93">
        <v>8</v>
      </c>
      <c r="H420" s="96">
        <v>8640.6</v>
      </c>
      <c r="I420" s="96">
        <v>7835.2</v>
      </c>
      <c r="J420" s="96">
        <v>7618.8</v>
      </c>
      <c r="K420" s="93">
        <v>215</v>
      </c>
      <c r="L420" s="93" t="s">
        <v>737</v>
      </c>
      <c r="M420" s="96">
        <f t="shared" si="32"/>
        <v>5217004.09</v>
      </c>
      <c r="N420" s="96">
        <v>81068.99</v>
      </c>
      <c r="O420" s="96">
        <v>60610.41</v>
      </c>
      <c r="P420" s="96">
        <v>148167.83</v>
      </c>
      <c r="Q420" s="96">
        <v>4927156.86</v>
      </c>
      <c r="R420" s="96">
        <f t="shared" si="33"/>
        <v>665.8418534306718</v>
      </c>
      <c r="S420" s="96">
        <v>14047.81</v>
      </c>
      <c r="T420" s="93" t="s">
        <v>874</v>
      </c>
      <c r="U420" s="97">
        <v>5.5</v>
      </c>
    </row>
    <row r="421" spans="1:21" s="29" customFormat="1" ht="45">
      <c r="A421" s="91">
        <v>351</v>
      </c>
      <c r="B421" s="94" t="s">
        <v>188</v>
      </c>
      <c r="C421" s="106">
        <v>1963</v>
      </c>
      <c r="D421" s="93"/>
      <c r="E421" s="93" t="s">
        <v>869</v>
      </c>
      <c r="F421" s="106">
        <v>4</v>
      </c>
      <c r="G421" s="106">
        <v>2</v>
      </c>
      <c r="H421" s="96">
        <v>1726.72</v>
      </c>
      <c r="I421" s="96">
        <v>1482.02</v>
      </c>
      <c r="J421" s="96">
        <v>1235.37</v>
      </c>
      <c r="K421" s="106">
        <v>139</v>
      </c>
      <c r="L421" s="93" t="s">
        <v>112</v>
      </c>
      <c r="M421" s="96">
        <f t="shared" si="32"/>
        <v>393567.84</v>
      </c>
      <c r="N421" s="96">
        <v>6116.09</v>
      </c>
      <c r="O421" s="96">
        <v>4572.29</v>
      </c>
      <c r="P421" s="96">
        <v>11177.88</v>
      </c>
      <c r="Q421" s="96">
        <v>371701.58</v>
      </c>
      <c r="R421" s="96">
        <f t="shared" si="33"/>
        <v>265.5617603001309</v>
      </c>
      <c r="S421" s="96">
        <v>14047.81</v>
      </c>
      <c r="T421" s="93" t="s">
        <v>874</v>
      </c>
      <c r="U421" s="97">
        <v>5.5</v>
      </c>
    </row>
    <row r="422" spans="1:21" s="29" customFormat="1" ht="45">
      <c r="A422" s="91">
        <v>352</v>
      </c>
      <c r="B422" s="92" t="s">
        <v>607</v>
      </c>
      <c r="C422" s="106">
        <v>1963</v>
      </c>
      <c r="D422" s="93"/>
      <c r="E422" s="93" t="s">
        <v>869</v>
      </c>
      <c r="F422" s="106">
        <v>4</v>
      </c>
      <c r="G422" s="106">
        <v>2</v>
      </c>
      <c r="H422" s="96">
        <v>1358</v>
      </c>
      <c r="I422" s="96">
        <v>1238</v>
      </c>
      <c r="J422" s="96">
        <v>949</v>
      </c>
      <c r="K422" s="106">
        <v>85</v>
      </c>
      <c r="L422" s="93" t="s">
        <v>711</v>
      </c>
      <c r="M422" s="96">
        <f t="shared" si="32"/>
        <v>1158801.3</v>
      </c>
      <c r="N422" s="96">
        <v>18007.07</v>
      </c>
      <c r="O422" s="96">
        <v>13463.17</v>
      </c>
      <c r="P422" s="96">
        <v>32910.84</v>
      </c>
      <c r="Q422" s="96">
        <v>1094420.22</v>
      </c>
      <c r="R422" s="96">
        <f t="shared" si="33"/>
        <v>936.0268982229403</v>
      </c>
      <c r="S422" s="96">
        <v>14047.81</v>
      </c>
      <c r="T422" s="93" t="s">
        <v>874</v>
      </c>
      <c r="U422" s="97">
        <v>5.5</v>
      </c>
    </row>
    <row r="423" spans="1:21" s="29" customFormat="1" ht="45">
      <c r="A423" s="91">
        <v>353</v>
      </c>
      <c r="B423" s="92" t="s">
        <v>439</v>
      </c>
      <c r="C423" s="106">
        <v>1959</v>
      </c>
      <c r="D423" s="93"/>
      <c r="E423" s="93" t="s">
        <v>869</v>
      </c>
      <c r="F423" s="106">
        <v>4</v>
      </c>
      <c r="G423" s="106">
        <v>4</v>
      </c>
      <c r="H423" s="96">
        <v>2871.2</v>
      </c>
      <c r="I423" s="96">
        <v>2631.2</v>
      </c>
      <c r="J423" s="96">
        <v>2362</v>
      </c>
      <c r="K423" s="106">
        <v>112</v>
      </c>
      <c r="L423" s="93" t="s">
        <v>737</v>
      </c>
      <c r="M423" s="96">
        <f t="shared" si="32"/>
        <v>1963395.69</v>
      </c>
      <c r="N423" s="96">
        <v>30509.83</v>
      </c>
      <c r="O423" s="96">
        <v>22810.82</v>
      </c>
      <c r="P423" s="96">
        <v>55762.05</v>
      </c>
      <c r="Q423" s="96">
        <v>1854312.99</v>
      </c>
      <c r="R423" s="96">
        <f t="shared" si="33"/>
        <v>746.1978146853147</v>
      </c>
      <c r="S423" s="96">
        <v>14047.81</v>
      </c>
      <c r="T423" s="93" t="s">
        <v>874</v>
      </c>
      <c r="U423" s="97">
        <v>5.5</v>
      </c>
    </row>
    <row r="424" spans="1:21" s="29" customFormat="1" ht="45">
      <c r="A424" s="91">
        <v>354</v>
      </c>
      <c r="B424" s="94" t="s">
        <v>506</v>
      </c>
      <c r="C424" s="106">
        <v>1964</v>
      </c>
      <c r="D424" s="93"/>
      <c r="E424" s="93" t="s">
        <v>869</v>
      </c>
      <c r="F424" s="106">
        <v>5</v>
      </c>
      <c r="G424" s="106">
        <v>4</v>
      </c>
      <c r="H424" s="96">
        <v>3441.3</v>
      </c>
      <c r="I424" s="96">
        <v>3145.3</v>
      </c>
      <c r="J424" s="96">
        <v>2646.6</v>
      </c>
      <c r="K424" s="106">
        <v>172</v>
      </c>
      <c r="L424" s="93" t="s">
        <v>735</v>
      </c>
      <c r="M424" s="96">
        <f t="shared" si="32"/>
        <v>4344016.88</v>
      </c>
      <c r="N424" s="96">
        <v>67503.69</v>
      </c>
      <c r="O424" s="96">
        <v>50468.42</v>
      </c>
      <c r="P424" s="96">
        <v>123373.7</v>
      </c>
      <c r="Q424" s="96">
        <v>4102671.07</v>
      </c>
      <c r="R424" s="96">
        <f t="shared" si="33"/>
        <v>1381.113687088672</v>
      </c>
      <c r="S424" s="96">
        <v>14047.81</v>
      </c>
      <c r="T424" s="93" t="s">
        <v>874</v>
      </c>
      <c r="U424" s="97">
        <v>5.5</v>
      </c>
    </row>
    <row r="425" spans="1:21" s="29" customFormat="1" ht="45">
      <c r="A425" s="91">
        <v>355</v>
      </c>
      <c r="B425" s="92" t="s">
        <v>440</v>
      </c>
      <c r="C425" s="106">
        <v>1965</v>
      </c>
      <c r="D425" s="93"/>
      <c r="E425" s="93" t="s">
        <v>869</v>
      </c>
      <c r="F425" s="106">
        <v>5</v>
      </c>
      <c r="G425" s="106">
        <v>3</v>
      </c>
      <c r="H425" s="96">
        <v>3622.26</v>
      </c>
      <c r="I425" s="96">
        <v>3439.26</v>
      </c>
      <c r="J425" s="96">
        <v>2855.7</v>
      </c>
      <c r="K425" s="106">
        <v>311</v>
      </c>
      <c r="L425" s="93" t="s">
        <v>112</v>
      </c>
      <c r="M425" s="96">
        <f t="shared" si="32"/>
        <v>378934.14</v>
      </c>
      <c r="N425" s="96">
        <v>5888.33</v>
      </c>
      <c r="O425" s="96">
        <v>4402.3</v>
      </c>
      <c r="P425" s="96">
        <v>10762.19</v>
      </c>
      <c r="Q425" s="96">
        <v>357881.32</v>
      </c>
      <c r="R425" s="96">
        <f t="shared" si="33"/>
        <v>110.17897454685018</v>
      </c>
      <c r="S425" s="96">
        <v>14047.81</v>
      </c>
      <c r="T425" s="93" t="s">
        <v>874</v>
      </c>
      <c r="U425" s="97">
        <v>5.5</v>
      </c>
    </row>
    <row r="426" spans="1:21" s="29" customFormat="1" ht="45">
      <c r="A426" s="91">
        <v>356</v>
      </c>
      <c r="B426" s="92" t="s">
        <v>441</v>
      </c>
      <c r="C426" s="106">
        <v>1965</v>
      </c>
      <c r="D426" s="93"/>
      <c r="E426" s="93" t="s">
        <v>870</v>
      </c>
      <c r="F426" s="106">
        <v>5</v>
      </c>
      <c r="G426" s="106">
        <v>4</v>
      </c>
      <c r="H426" s="96">
        <v>3901.6</v>
      </c>
      <c r="I426" s="96">
        <v>3545.6</v>
      </c>
      <c r="J426" s="96">
        <v>2819.1</v>
      </c>
      <c r="K426" s="106">
        <v>208</v>
      </c>
      <c r="L426" s="93" t="s">
        <v>711</v>
      </c>
      <c r="M426" s="96">
        <f t="shared" si="32"/>
        <v>2103084.18</v>
      </c>
      <c r="N426" s="96">
        <v>32680.26</v>
      </c>
      <c r="O426" s="96">
        <v>24433.76</v>
      </c>
      <c r="P426" s="96">
        <v>59729.17</v>
      </c>
      <c r="Q426" s="96">
        <v>1986240.99</v>
      </c>
      <c r="R426" s="96">
        <f t="shared" si="33"/>
        <v>593.1532547382673</v>
      </c>
      <c r="S426" s="96">
        <v>14047.81</v>
      </c>
      <c r="T426" s="93" t="s">
        <v>874</v>
      </c>
      <c r="U426" s="97">
        <v>5.5</v>
      </c>
    </row>
    <row r="427" spans="1:21" s="29" customFormat="1" ht="45">
      <c r="A427" s="91">
        <v>357</v>
      </c>
      <c r="B427" s="92" t="s">
        <v>15</v>
      </c>
      <c r="C427" s="106">
        <v>1965</v>
      </c>
      <c r="D427" s="93"/>
      <c r="E427" s="93" t="s">
        <v>870</v>
      </c>
      <c r="F427" s="106">
        <v>5</v>
      </c>
      <c r="G427" s="106">
        <v>3</v>
      </c>
      <c r="H427" s="96">
        <v>3084.1</v>
      </c>
      <c r="I427" s="96">
        <v>2844.1</v>
      </c>
      <c r="J427" s="96">
        <v>2667.3</v>
      </c>
      <c r="K427" s="106">
        <v>155</v>
      </c>
      <c r="L427" s="93" t="s">
        <v>711</v>
      </c>
      <c r="M427" s="96">
        <f t="shared" si="32"/>
        <v>2120890.18</v>
      </c>
      <c r="N427" s="96">
        <v>32957.26</v>
      </c>
      <c r="O427" s="96">
        <v>24640.59</v>
      </c>
      <c r="P427" s="96">
        <v>60235.47</v>
      </c>
      <c r="Q427" s="96">
        <v>2003056.86</v>
      </c>
      <c r="R427" s="96">
        <f t="shared" si="33"/>
        <v>745.7157554235084</v>
      </c>
      <c r="S427" s="96">
        <v>14047.81</v>
      </c>
      <c r="T427" s="93" t="s">
        <v>874</v>
      </c>
      <c r="U427" s="97">
        <v>5.5</v>
      </c>
    </row>
    <row r="428" spans="1:21" s="29" customFormat="1" ht="45">
      <c r="A428" s="91">
        <v>358</v>
      </c>
      <c r="B428" s="92" t="s">
        <v>442</v>
      </c>
      <c r="C428" s="106">
        <v>1965</v>
      </c>
      <c r="D428" s="93"/>
      <c r="E428" s="93" t="s">
        <v>869</v>
      </c>
      <c r="F428" s="106">
        <v>4</v>
      </c>
      <c r="G428" s="106">
        <v>3</v>
      </c>
      <c r="H428" s="96">
        <v>2052.38</v>
      </c>
      <c r="I428" s="96">
        <v>1872.38</v>
      </c>
      <c r="J428" s="96">
        <v>1604.14</v>
      </c>
      <c r="K428" s="106">
        <v>134</v>
      </c>
      <c r="L428" s="93" t="s">
        <v>711</v>
      </c>
      <c r="M428" s="96">
        <f t="shared" si="32"/>
        <v>1794446.8800000001</v>
      </c>
      <c r="N428" s="96">
        <v>27884.35</v>
      </c>
      <c r="O428" s="96">
        <v>20847.39</v>
      </c>
      <c r="P428" s="96">
        <v>50963.77</v>
      </c>
      <c r="Q428" s="96">
        <v>1694751.37</v>
      </c>
      <c r="R428" s="96">
        <f t="shared" si="33"/>
        <v>958.3775088390178</v>
      </c>
      <c r="S428" s="96">
        <v>14047.81</v>
      </c>
      <c r="T428" s="93" t="s">
        <v>874</v>
      </c>
      <c r="U428" s="97">
        <v>5.5</v>
      </c>
    </row>
    <row r="429" spans="1:21" s="29" customFormat="1" ht="45">
      <c r="A429" s="91">
        <v>359</v>
      </c>
      <c r="B429" s="94" t="s">
        <v>485</v>
      </c>
      <c r="C429" s="106">
        <v>1966</v>
      </c>
      <c r="D429" s="93"/>
      <c r="E429" s="93" t="s">
        <v>869</v>
      </c>
      <c r="F429" s="106">
        <v>5</v>
      </c>
      <c r="G429" s="106">
        <v>4</v>
      </c>
      <c r="H429" s="96">
        <v>3453.8</v>
      </c>
      <c r="I429" s="96">
        <v>3157.8</v>
      </c>
      <c r="J429" s="96">
        <v>2835</v>
      </c>
      <c r="K429" s="106">
        <v>130</v>
      </c>
      <c r="L429" s="93" t="s">
        <v>735</v>
      </c>
      <c r="M429" s="96">
        <f t="shared" si="32"/>
        <v>4644913.06</v>
      </c>
      <c r="N429" s="96">
        <v>72179.36</v>
      </c>
      <c r="O429" s="96">
        <v>53963.8</v>
      </c>
      <c r="P429" s="96">
        <v>131919.64</v>
      </c>
      <c r="Q429" s="96">
        <v>4386850.26</v>
      </c>
      <c r="R429" s="96">
        <f t="shared" si="33"/>
        <v>1470.9332636645763</v>
      </c>
      <c r="S429" s="96">
        <v>14047.81</v>
      </c>
      <c r="T429" s="93" t="s">
        <v>874</v>
      </c>
      <c r="U429" s="97">
        <v>5.5</v>
      </c>
    </row>
    <row r="430" spans="1:21" s="29" customFormat="1" ht="75">
      <c r="A430" s="91">
        <v>360</v>
      </c>
      <c r="B430" s="92" t="s">
        <v>16</v>
      </c>
      <c r="C430" s="106">
        <v>1966</v>
      </c>
      <c r="D430" s="93"/>
      <c r="E430" s="93" t="s">
        <v>869</v>
      </c>
      <c r="F430" s="106">
        <v>5</v>
      </c>
      <c r="G430" s="106">
        <v>3</v>
      </c>
      <c r="H430" s="96">
        <v>2627.4</v>
      </c>
      <c r="I430" s="96">
        <v>2402.4</v>
      </c>
      <c r="J430" s="96">
        <v>2025.8</v>
      </c>
      <c r="K430" s="106">
        <v>114</v>
      </c>
      <c r="L430" s="93" t="s">
        <v>66</v>
      </c>
      <c r="M430" s="96">
        <f t="shared" si="32"/>
        <v>895759.21</v>
      </c>
      <c r="N430" s="96">
        <v>13919.72</v>
      </c>
      <c r="O430" s="96">
        <v>10406.69</v>
      </c>
      <c r="P430" s="96">
        <v>25440.56</v>
      </c>
      <c r="Q430" s="96">
        <v>845992.24</v>
      </c>
      <c r="R430" s="96">
        <f t="shared" si="33"/>
        <v>372.86014402264396</v>
      </c>
      <c r="S430" s="96">
        <v>14047.81</v>
      </c>
      <c r="T430" s="93" t="s">
        <v>874</v>
      </c>
      <c r="U430" s="97">
        <v>5.5</v>
      </c>
    </row>
    <row r="431" spans="1:21" s="29" customFormat="1" ht="45">
      <c r="A431" s="91">
        <v>361</v>
      </c>
      <c r="B431" s="92" t="s">
        <v>608</v>
      </c>
      <c r="C431" s="106">
        <v>1967</v>
      </c>
      <c r="D431" s="93"/>
      <c r="E431" s="93" t="s">
        <v>869</v>
      </c>
      <c r="F431" s="106">
        <v>4</v>
      </c>
      <c r="G431" s="106">
        <v>3</v>
      </c>
      <c r="H431" s="96">
        <v>1676.8</v>
      </c>
      <c r="I431" s="96">
        <v>1493.3</v>
      </c>
      <c r="J431" s="96">
        <v>1493.3</v>
      </c>
      <c r="K431" s="106">
        <v>49</v>
      </c>
      <c r="L431" s="93" t="s">
        <v>112</v>
      </c>
      <c r="M431" s="96">
        <f t="shared" si="32"/>
        <v>693499.26</v>
      </c>
      <c r="N431" s="96">
        <v>10776.7</v>
      </c>
      <c r="O431" s="96">
        <v>8056.69</v>
      </c>
      <c r="P431" s="96">
        <v>19696.5</v>
      </c>
      <c r="Q431" s="96">
        <v>654969.37</v>
      </c>
      <c r="R431" s="96">
        <f t="shared" si="33"/>
        <v>464.40719212482423</v>
      </c>
      <c r="S431" s="96">
        <v>14047.81</v>
      </c>
      <c r="T431" s="93" t="s">
        <v>874</v>
      </c>
      <c r="U431" s="97">
        <v>5.5</v>
      </c>
    </row>
    <row r="432" spans="1:21" s="29" customFormat="1" ht="45">
      <c r="A432" s="91">
        <v>362</v>
      </c>
      <c r="B432" s="92" t="s">
        <v>609</v>
      </c>
      <c r="C432" s="106">
        <v>1968</v>
      </c>
      <c r="D432" s="93"/>
      <c r="E432" s="93" t="s">
        <v>869</v>
      </c>
      <c r="F432" s="106">
        <v>5</v>
      </c>
      <c r="G432" s="106">
        <v>2</v>
      </c>
      <c r="H432" s="96">
        <v>2074.48</v>
      </c>
      <c r="I432" s="96">
        <v>1955.98</v>
      </c>
      <c r="J432" s="96">
        <v>1315.7</v>
      </c>
      <c r="K432" s="106">
        <v>198</v>
      </c>
      <c r="L432" s="93" t="s">
        <v>112</v>
      </c>
      <c r="M432" s="96">
        <f t="shared" si="32"/>
        <v>586037.9</v>
      </c>
      <c r="N432" s="96">
        <v>9106.76</v>
      </c>
      <c r="O432" s="96">
        <v>6808.84</v>
      </c>
      <c r="P432" s="96">
        <v>16644.31</v>
      </c>
      <c r="Q432" s="96">
        <v>553477.99</v>
      </c>
      <c r="R432" s="96">
        <f t="shared" si="33"/>
        <v>299.6134418552337</v>
      </c>
      <c r="S432" s="96">
        <v>14047.81</v>
      </c>
      <c r="T432" s="93" t="s">
        <v>874</v>
      </c>
      <c r="U432" s="97">
        <v>5.5</v>
      </c>
    </row>
    <row r="433" spans="1:21" s="29" customFormat="1" ht="45">
      <c r="A433" s="91">
        <v>363</v>
      </c>
      <c r="B433" s="92" t="s">
        <v>443</v>
      </c>
      <c r="C433" s="106">
        <v>1957</v>
      </c>
      <c r="D433" s="93"/>
      <c r="E433" s="93" t="s">
        <v>869</v>
      </c>
      <c r="F433" s="106">
        <v>3</v>
      </c>
      <c r="G433" s="106">
        <v>1</v>
      </c>
      <c r="H433" s="96">
        <v>1385.66</v>
      </c>
      <c r="I433" s="96">
        <v>1302.46</v>
      </c>
      <c r="J433" s="96">
        <v>1276.66</v>
      </c>
      <c r="K433" s="106">
        <v>109</v>
      </c>
      <c r="L433" s="93" t="s">
        <v>539</v>
      </c>
      <c r="M433" s="96">
        <f t="shared" si="32"/>
        <v>746555.8</v>
      </c>
      <c r="N433" s="96">
        <v>11600.59</v>
      </c>
      <c r="O433" s="96">
        <v>8673.46</v>
      </c>
      <c r="P433" s="96">
        <v>21202.7</v>
      </c>
      <c r="Q433" s="96">
        <v>705079.05</v>
      </c>
      <c r="R433" s="96">
        <f t="shared" si="33"/>
        <v>573.189042273851</v>
      </c>
      <c r="S433" s="96">
        <v>14047.81</v>
      </c>
      <c r="T433" s="93" t="s">
        <v>874</v>
      </c>
      <c r="U433" s="97">
        <v>5.5</v>
      </c>
    </row>
    <row r="434" spans="1:21" s="29" customFormat="1" ht="45">
      <c r="A434" s="91">
        <v>364</v>
      </c>
      <c r="B434" s="92" t="s">
        <v>17</v>
      </c>
      <c r="C434" s="106">
        <v>1969</v>
      </c>
      <c r="D434" s="93"/>
      <c r="E434" s="93" t="s">
        <v>869</v>
      </c>
      <c r="F434" s="106">
        <v>5</v>
      </c>
      <c r="G434" s="106">
        <v>3</v>
      </c>
      <c r="H434" s="96">
        <v>3738.13</v>
      </c>
      <c r="I434" s="96">
        <v>3511.13</v>
      </c>
      <c r="J434" s="96">
        <v>2910.92</v>
      </c>
      <c r="K434" s="106">
        <v>266</v>
      </c>
      <c r="L434" s="93" t="s">
        <v>112</v>
      </c>
      <c r="M434" s="96">
        <f t="shared" si="32"/>
        <v>363664.57999999996</v>
      </c>
      <c r="N434" s="96">
        <v>5651.06</v>
      </c>
      <c r="O434" s="96">
        <v>4224.96</v>
      </c>
      <c r="P434" s="96">
        <v>10328.33</v>
      </c>
      <c r="Q434" s="96">
        <v>343460.23</v>
      </c>
      <c r="R434" s="96">
        <f t="shared" si="33"/>
        <v>103.57479785710012</v>
      </c>
      <c r="S434" s="96">
        <v>14047.81</v>
      </c>
      <c r="T434" s="93" t="s">
        <v>874</v>
      </c>
      <c r="U434" s="97">
        <v>5.5</v>
      </c>
    </row>
    <row r="435" spans="1:21" s="29" customFormat="1" ht="90">
      <c r="A435" s="91">
        <v>365</v>
      </c>
      <c r="B435" s="94" t="s">
        <v>247</v>
      </c>
      <c r="C435" s="106">
        <v>1961</v>
      </c>
      <c r="D435" s="93"/>
      <c r="E435" s="93" t="s">
        <v>869</v>
      </c>
      <c r="F435" s="106">
        <v>4</v>
      </c>
      <c r="G435" s="106">
        <v>4</v>
      </c>
      <c r="H435" s="96">
        <v>3328.7</v>
      </c>
      <c r="I435" s="96">
        <v>3005.9</v>
      </c>
      <c r="J435" s="96">
        <v>2925.4</v>
      </c>
      <c r="K435" s="106">
        <v>98</v>
      </c>
      <c r="L435" s="93" t="s">
        <v>115</v>
      </c>
      <c r="M435" s="96">
        <f t="shared" si="32"/>
        <v>1681990.04</v>
      </c>
      <c r="N435" s="96">
        <v>26137.06</v>
      </c>
      <c r="O435" s="96">
        <v>19541.29</v>
      </c>
      <c r="P435" s="96">
        <v>47770.16</v>
      </c>
      <c r="Q435" s="96">
        <v>1588541.53</v>
      </c>
      <c r="R435" s="96">
        <f t="shared" si="33"/>
        <v>559.5628730164011</v>
      </c>
      <c r="S435" s="96">
        <v>14047.81</v>
      </c>
      <c r="T435" s="93" t="s">
        <v>874</v>
      </c>
      <c r="U435" s="97">
        <v>5.5</v>
      </c>
    </row>
    <row r="436" spans="1:21" s="29" customFormat="1" ht="45">
      <c r="A436" s="91">
        <v>366</v>
      </c>
      <c r="B436" s="94" t="s">
        <v>488</v>
      </c>
      <c r="C436" s="106">
        <v>1965</v>
      </c>
      <c r="D436" s="93"/>
      <c r="E436" s="93" t="s">
        <v>869</v>
      </c>
      <c r="F436" s="106">
        <v>5</v>
      </c>
      <c r="G436" s="106">
        <v>2</v>
      </c>
      <c r="H436" s="96">
        <v>1857.2</v>
      </c>
      <c r="I436" s="96">
        <v>1577.2</v>
      </c>
      <c r="J436" s="96">
        <v>1522.2</v>
      </c>
      <c r="K436" s="106">
        <v>70</v>
      </c>
      <c r="L436" s="93" t="s">
        <v>819</v>
      </c>
      <c r="M436" s="96">
        <f t="shared" si="32"/>
        <v>59847.53</v>
      </c>
      <c r="N436" s="96">
        <v>930.03</v>
      </c>
      <c r="O436" s="96">
        <v>695.43</v>
      </c>
      <c r="P436" s="96">
        <v>1699.67</v>
      </c>
      <c r="Q436" s="96">
        <v>56522.4</v>
      </c>
      <c r="R436" s="96">
        <f t="shared" si="33"/>
        <v>37.94542860765914</v>
      </c>
      <c r="S436" s="96">
        <v>14047.81</v>
      </c>
      <c r="T436" s="93" t="s">
        <v>874</v>
      </c>
      <c r="U436" s="97">
        <v>5.5</v>
      </c>
    </row>
    <row r="437" spans="1:21" s="29" customFormat="1" ht="45">
      <c r="A437" s="91">
        <v>367</v>
      </c>
      <c r="B437" s="94" t="s">
        <v>489</v>
      </c>
      <c r="C437" s="93">
        <v>1961</v>
      </c>
      <c r="D437" s="93"/>
      <c r="E437" s="93" t="s">
        <v>869</v>
      </c>
      <c r="F437" s="93">
        <v>4</v>
      </c>
      <c r="G437" s="93">
        <v>4</v>
      </c>
      <c r="H437" s="207">
        <v>1372.3</v>
      </c>
      <c r="I437" s="96">
        <v>1275.5</v>
      </c>
      <c r="J437" s="96">
        <v>1166.1</v>
      </c>
      <c r="K437" s="93">
        <v>70</v>
      </c>
      <c r="L437" s="93" t="s">
        <v>711</v>
      </c>
      <c r="M437" s="96">
        <f t="shared" si="32"/>
        <v>1046606.14</v>
      </c>
      <c r="N437" s="96">
        <v>16263.86</v>
      </c>
      <c r="O437" s="96">
        <v>12159.44</v>
      </c>
      <c r="P437" s="96">
        <v>29724.59</v>
      </c>
      <c r="Q437" s="96">
        <v>988458.25</v>
      </c>
      <c r="R437" s="96">
        <f t="shared" si="33"/>
        <v>820.5457781262251</v>
      </c>
      <c r="S437" s="96">
        <v>14047.81</v>
      </c>
      <c r="T437" s="93" t="s">
        <v>874</v>
      </c>
      <c r="U437" s="97">
        <v>5.5</v>
      </c>
    </row>
    <row r="438" spans="1:21" s="29" customFormat="1" ht="45">
      <c r="A438" s="91">
        <v>368</v>
      </c>
      <c r="B438" s="94" t="s">
        <v>490</v>
      </c>
      <c r="C438" s="93">
        <v>1962</v>
      </c>
      <c r="D438" s="93"/>
      <c r="E438" s="93" t="s">
        <v>869</v>
      </c>
      <c r="F438" s="93">
        <v>4</v>
      </c>
      <c r="G438" s="93">
        <v>2</v>
      </c>
      <c r="H438" s="96">
        <v>1413.9</v>
      </c>
      <c r="I438" s="96">
        <v>1278.9</v>
      </c>
      <c r="J438" s="96">
        <v>1234.5</v>
      </c>
      <c r="K438" s="93">
        <v>76</v>
      </c>
      <c r="L438" s="93" t="s">
        <v>711</v>
      </c>
      <c r="M438" s="96">
        <f t="shared" si="32"/>
        <v>1046606.14</v>
      </c>
      <c r="N438" s="96">
        <v>16263.86</v>
      </c>
      <c r="O438" s="96">
        <v>12159.44</v>
      </c>
      <c r="P438" s="96">
        <v>29724.59</v>
      </c>
      <c r="Q438" s="96">
        <v>988458.25</v>
      </c>
      <c r="R438" s="96">
        <f t="shared" si="33"/>
        <v>818.3643287199938</v>
      </c>
      <c r="S438" s="96">
        <v>14047.81</v>
      </c>
      <c r="T438" s="93" t="s">
        <v>874</v>
      </c>
      <c r="U438" s="97">
        <v>5.5</v>
      </c>
    </row>
    <row r="439" spans="1:21" s="29" customFormat="1" ht="90">
      <c r="A439" s="91">
        <v>369</v>
      </c>
      <c r="B439" s="94" t="s">
        <v>491</v>
      </c>
      <c r="C439" s="93">
        <v>1962</v>
      </c>
      <c r="D439" s="93"/>
      <c r="E439" s="93" t="s">
        <v>869</v>
      </c>
      <c r="F439" s="93">
        <v>4</v>
      </c>
      <c r="G439" s="93">
        <v>2</v>
      </c>
      <c r="H439" s="96">
        <v>1369.7</v>
      </c>
      <c r="I439" s="96">
        <v>1267.7</v>
      </c>
      <c r="J439" s="96">
        <v>1140.9</v>
      </c>
      <c r="K439" s="93">
        <v>69</v>
      </c>
      <c r="L439" s="93" t="s">
        <v>115</v>
      </c>
      <c r="M439" s="96">
        <f t="shared" si="32"/>
        <v>1035336.68</v>
      </c>
      <c r="N439" s="96">
        <v>16088.78</v>
      </c>
      <c r="O439" s="96">
        <v>12028.11</v>
      </c>
      <c r="P439" s="96">
        <v>29404.61</v>
      </c>
      <c r="Q439" s="96">
        <v>977815.18</v>
      </c>
      <c r="R439" s="96">
        <f t="shared" si="33"/>
        <v>816.7048039757041</v>
      </c>
      <c r="S439" s="96">
        <v>14047.81</v>
      </c>
      <c r="T439" s="93" t="s">
        <v>874</v>
      </c>
      <c r="U439" s="97">
        <v>5.5</v>
      </c>
    </row>
    <row r="440" spans="1:21" s="29" customFormat="1" ht="45">
      <c r="A440" s="91">
        <v>370</v>
      </c>
      <c r="B440" s="92" t="s">
        <v>444</v>
      </c>
      <c r="C440" s="106">
        <v>1963</v>
      </c>
      <c r="D440" s="93"/>
      <c r="E440" s="93" t="s">
        <v>869</v>
      </c>
      <c r="F440" s="106">
        <v>4</v>
      </c>
      <c r="G440" s="106">
        <v>4</v>
      </c>
      <c r="H440" s="96">
        <v>2647.7</v>
      </c>
      <c r="I440" s="96">
        <v>2492.7</v>
      </c>
      <c r="J440" s="96">
        <v>2256.4</v>
      </c>
      <c r="K440" s="106">
        <v>127</v>
      </c>
      <c r="L440" s="93" t="s">
        <v>711</v>
      </c>
      <c r="M440" s="96">
        <f t="shared" si="32"/>
        <v>2051664.58</v>
      </c>
      <c r="N440" s="96">
        <v>31882</v>
      </c>
      <c r="O440" s="96">
        <v>23835.96</v>
      </c>
      <c r="P440" s="96">
        <v>58269.3</v>
      </c>
      <c r="Q440" s="96">
        <v>1937677.32</v>
      </c>
      <c r="R440" s="96">
        <f t="shared" si="33"/>
        <v>823.0691940466162</v>
      </c>
      <c r="S440" s="96">
        <v>14047.81</v>
      </c>
      <c r="T440" s="93" t="s">
        <v>874</v>
      </c>
      <c r="U440" s="97">
        <v>5.5</v>
      </c>
    </row>
    <row r="441" spans="1:21" s="29" customFormat="1" ht="45">
      <c r="A441" s="91">
        <v>371</v>
      </c>
      <c r="B441" s="94" t="s">
        <v>493</v>
      </c>
      <c r="C441" s="106">
        <v>1963</v>
      </c>
      <c r="D441" s="93"/>
      <c r="E441" s="93" t="s">
        <v>869</v>
      </c>
      <c r="F441" s="106">
        <v>4</v>
      </c>
      <c r="G441" s="106">
        <v>4</v>
      </c>
      <c r="H441" s="96">
        <v>2795.9</v>
      </c>
      <c r="I441" s="96">
        <v>2538.9</v>
      </c>
      <c r="J441" s="96">
        <v>2387.4</v>
      </c>
      <c r="K441" s="106">
        <v>135</v>
      </c>
      <c r="L441" s="93" t="s">
        <v>872</v>
      </c>
      <c r="M441" s="96">
        <f t="shared" si="32"/>
        <v>530800.05</v>
      </c>
      <c r="N441" s="96">
        <v>8248.29</v>
      </c>
      <c r="O441" s="96">
        <v>6166.68</v>
      </c>
      <c r="P441" s="96">
        <v>15075.03</v>
      </c>
      <c r="Q441" s="96">
        <v>501310.05</v>
      </c>
      <c r="R441" s="96">
        <f t="shared" si="33"/>
        <v>209.0669384379062</v>
      </c>
      <c r="S441" s="96">
        <v>14047.81</v>
      </c>
      <c r="T441" s="93" t="s">
        <v>874</v>
      </c>
      <c r="U441" s="97">
        <v>5.5</v>
      </c>
    </row>
    <row r="442" spans="1:21" s="29" customFormat="1" ht="60">
      <c r="A442" s="91">
        <v>372</v>
      </c>
      <c r="B442" s="92" t="s">
        <v>445</v>
      </c>
      <c r="C442" s="106">
        <v>1964</v>
      </c>
      <c r="D442" s="93"/>
      <c r="E442" s="93" t="s">
        <v>869</v>
      </c>
      <c r="F442" s="106">
        <v>5</v>
      </c>
      <c r="G442" s="106">
        <v>4</v>
      </c>
      <c r="H442" s="96">
        <v>3410.6</v>
      </c>
      <c r="I442" s="96">
        <v>3114.6</v>
      </c>
      <c r="J442" s="96">
        <v>2659.5</v>
      </c>
      <c r="K442" s="106">
        <v>194</v>
      </c>
      <c r="L442" s="93" t="s">
        <v>741</v>
      </c>
      <c r="M442" s="96">
        <f t="shared" si="32"/>
        <v>3610523.53</v>
      </c>
      <c r="N442" s="96">
        <v>56105.53</v>
      </c>
      <c r="O442" s="96">
        <v>41946.72</v>
      </c>
      <c r="P442" s="96">
        <v>102542.52</v>
      </c>
      <c r="Q442" s="96">
        <v>3409928.76</v>
      </c>
      <c r="R442" s="96">
        <f t="shared" si="33"/>
        <v>1159.225431837154</v>
      </c>
      <c r="S442" s="96">
        <v>14047.81</v>
      </c>
      <c r="T442" s="93" t="s">
        <v>874</v>
      </c>
      <c r="U442" s="97">
        <v>5.5</v>
      </c>
    </row>
    <row r="443" spans="1:21" s="29" customFormat="1" ht="45">
      <c r="A443" s="91">
        <v>373</v>
      </c>
      <c r="B443" s="92" t="s">
        <v>446</v>
      </c>
      <c r="C443" s="106">
        <v>1964</v>
      </c>
      <c r="D443" s="93"/>
      <c r="E443" s="93" t="s">
        <v>869</v>
      </c>
      <c r="F443" s="106">
        <v>5</v>
      </c>
      <c r="G443" s="106">
        <v>4</v>
      </c>
      <c r="H443" s="96">
        <v>3403.9</v>
      </c>
      <c r="I443" s="96">
        <v>3070.9</v>
      </c>
      <c r="J443" s="96">
        <v>2597.1</v>
      </c>
      <c r="K443" s="106">
        <v>158</v>
      </c>
      <c r="L443" s="93" t="s">
        <v>737</v>
      </c>
      <c r="M443" s="96">
        <f t="shared" si="32"/>
        <v>2511945.5</v>
      </c>
      <c r="N443" s="96">
        <v>39034.18</v>
      </c>
      <c r="O443" s="96">
        <v>29183.73</v>
      </c>
      <c r="P443" s="96">
        <v>71341.64</v>
      </c>
      <c r="Q443" s="96">
        <v>2372385.95</v>
      </c>
      <c r="R443" s="96">
        <f t="shared" si="33"/>
        <v>817.9834901820313</v>
      </c>
      <c r="S443" s="96">
        <v>14047.81</v>
      </c>
      <c r="T443" s="93" t="s">
        <v>874</v>
      </c>
      <c r="U443" s="97">
        <v>5.5</v>
      </c>
    </row>
    <row r="444" spans="1:21" s="29" customFormat="1" ht="76.5" customHeight="1">
      <c r="A444" s="91">
        <v>374</v>
      </c>
      <c r="B444" s="92" t="s">
        <v>610</v>
      </c>
      <c r="C444" s="106">
        <v>1964</v>
      </c>
      <c r="D444" s="93"/>
      <c r="E444" s="93" t="s">
        <v>869</v>
      </c>
      <c r="F444" s="106">
        <v>5</v>
      </c>
      <c r="G444" s="106">
        <v>4</v>
      </c>
      <c r="H444" s="96">
        <v>3977.5</v>
      </c>
      <c r="I444" s="96">
        <v>3734.4</v>
      </c>
      <c r="J444" s="96">
        <v>2092</v>
      </c>
      <c r="K444" s="106">
        <v>171</v>
      </c>
      <c r="L444" s="93" t="s">
        <v>518</v>
      </c>
      <c r="M444" s="96">
        <f t="shared" si="32"/>
        <v>1344731.1199999999</v>
      </c>
      <c r="N444" s="96">
        <v>20896.01</v>
      </c>
      <c r="O444" s="96">
        <v>15622.87</v>
      </c>
      <c r="P444" s="96">
        <v>38191.36</v>
      </c>
      <c r="Q444" s="96">
        <v>1270020.88</v>
      </c>
      <c r="R444" s="96">
        <f t="shared" si="33"/>
        <v>360.0929520137103</v>
      </c>
      <c r="S444" s="96">
        <v>14047.81</v>
      </c>
      <c r="T444" s="93" t="s">
        <v>874</v>
      </c>
      <c r="U444" s="97">
        <v>5.5</v>
      </c>
    </row>
    <row r="445" spans="1:21" s="29" customFormat="1" ht="45">
      <c r="A445" s="91">
        <v>375</v>
      </c>
      <c r="B445" s="94" t="s">
        <v>507</v>
      </c>
      <c r="C445" s="106">
        <v>1964</v>
      </c>
      <c r="D445" s="93"/>
      <c r="E445" s="93" t="s">
        <v>869</v>
      </c>
      <c r="F445" s="106">
        <v>5</v>
      </c>
      <c r="G445" s="106">
        <v>2</v>
      </c>
      <c r="H445" s="96">
        <v>1697.2</v>
      </c>
      <c r="I445" s="96">
        <v>1574.2</v>
      </c>
      <c r="J445" s="96">
        <v>1348.1</v>
      </c>
      <c r="K445" s="106">
        <v>91</v>
      </c>
      <c r="L445" s="93" t="s">
        <v>711</v>
      </c>
      <c r="M445" s="96">
        <f t="shared" si="32"/>
        <v>1046422.13</v>
      </c>
      <c r="N445" s="96">
        <v>16261</v>
      </c>
      <c r="O445" s="96">
        <v>12157.3</v>
      </c>
      <c r="P445" s="96">
        <v>29719.36</v>
      </c>
      <c r="Q445" s="96">
        <v>988284.47</v>
      </c>
      <c r="R445" s="96">
        <f t="shared" si="33"/>
        <v>664.7326451530936</v>
      </c>
      <c r="S445" s="96">
        <v>14047.81</v>
      </c>
      <c r="T445" s="93" t="s">
        <v>874</v>
      </c>
      <c r="U445" s="97">
        <v>5.5</v>
      </c>
    </row>
    <row r="446" spans="1:21" s="29" customFormat="1" ht="45">
      <c r="A446" s="91">
        <v>376</v>
      </c>
      <c r="B446" s="92" t="s">
        <v>447</v>
      </c>
      <c r="C446" s="93">
        <v>1980</v>
      </c>
      <c r="D446" s="93"/>
      <c r="E446" s="93" t="s">
        <v>869</v>
      </c>
      <c r="F446" s="93">
        <v>2</v>
      </c>
      <c r="G446" s="93">
        <v>3</v>
      </c>
      <c r="H446" s="96">
        <v>958.1</v>
      </c>
      <c r="I446" s="96">
        <v>852.9</v>
      </c>
      <c r="J446" s="96">
        <v>495.2</v>
      </c>
      <c r="K446" s="93">
        <v>47</v>
      </c>
      <c r="L446" s="93" t="s">
        <v>711</v>
      </c>
      <c r="M446" s="96">
        <f t="shared" si="32"/>
        <v>820018.03</v>
      </c>
      <c r="N446" s="96">
        <v>12742.65</v>
      </c>
      <c r="O446" s="96">
        <v>9527.31</v>
      </c>
      <c r="P446" s="96">
        <v>23289.59</v>
      </c>
      <c r="Q446" s="96">
        <v>774458.48</v>
      </c>
      <c r="R446" s="96">
        <f t="shared" si="33"/>
        <v>961.4468636416931</v>
      </c>
      <c r="S446" s="96">
        <v>14047.81</v>
      </c>
      <c r="T446" s="93" t="s">
        <v>874</v>
      </c>
      <c r="U446" s="97">
        <v>5.5</v>
      </c>
    </row>
    <row r="447" spans="1:21" s="29" customFormat="1" ht="45">
      <c r="A447" s="91">
        <v>377</v>
      </c>
      <c r="B447" s="94" t="s">
        <v>508</v>
      </c>
      <c r="C447" s="93">
        <v>1959</v>
      </c>
      <c r="D447" s="93"/>
      <c r="E447" s="93" t="s">
        <v>869</v>
      </c>
      <c r="F447" s="93">
        <v>3</v>
      </c>
      <c r="G447" s="93">
        <v>1</v>
      </c>
      <c r="H447" s="96">
        <v>403.3</v>
      </c>
      <c r="I447" s="96">
        <v>367.7</v>
      </c>
      <c r="J447" s="96">
        <v>269.7</v>
      </c>
      <c r="K447" s="93">
        <v>30</v>
      </c>
      <c r="L447" s="93" t="s">
        <v>737</v>
      </c>
      <c r="M447" s="96">
        <f t="shared" si="32"/>
        <v>281022.51</v>
      </c>
      <c r="N447" s="96">
        <v>4367.14</v>
      </c>
      <c r="O447" s="96">
        <v>3264.79</v>
      </c>
      <c r="P447" s="96">
        <v>7981.69</v>
      </c>
      <c r="Q447" s="96">
        <v>265408.89</v>
      </c>
      <c r="R447" s="96">
        <f t="shared" si="33"/>
        <v>764.2711721512103</v>
      </c>
      <c r="S447" s="96">
        <v>14047.81</v>
      </c>
      <c r="T447" s="93" t="s">
        <v>874</v>
      </c>
      <c r="U447" s="97">
        <v>5.5</v>
      </c>
    </row>
    <row r="448" spans="1:21" s="29" customFormat="1" ht="45">
      <c r="A448" s="91">
        <v>378</v>
      </c>
      <c r="B448" s="94" t="s">
        <v>509</v>
      </c>
      <c r="C448" s="93">
        <v>1959</v>
      </c>
      <c r="D448" s="93"/>
      <c r="E448" s="93" t="s">
        <v>869</v>
      </c>
      <c r="F448" s="93">
        <v>2</v>
      </c>
      <c r="G448" s="93">
        <v>1</v>
      </c>
      <c r="H448" s="96">
        <v>296.8</v>
      </c>
      <c r="I448" s="96">
        <v>271.8</v>
      </c>
      <c r="J448" s="96">
        <v>241.3</v>
      </c>
      <c r="K448" s="93">
        <v>16</v>
      </c>
      <c r="L448" s="93" t="s">
        <v>737</v>
      </c>
      <c r="M448" s="96">
        <f t="shared" si="32"/>
        <v>207728.91</v>
      </c>
      <c r="N448" s="96">
        <v>3227.92</v>
      </c>
      <c r="O448" s="96">
        <v>2413.3</v>
      </c>
      <c r="P448" s="96">
        <v>5899.27</v>
      </c>
      <c r="Q448" s="96">
        <v>196188.42</v>
      </c>
      <c r="R448" s="96">
        <f t="shared" si="33"/>
        <v>764.2711920529802</v>
      </c>
      <c r="S448" s="96">
        <v>14047.81</v>
      </c>
      <c r="T448" s="93" t="s">
        <v>874</v>
      </c>
      <c r="U448" s="97">
        <v>5.5</v>
      </c>
    </row>
    <row r="449" spans="1:21" s="29" customFormat="1" ht="45">
      <c r="A449" s="91">
        <v>379</v>
      </c>
      <c r="B449" s="92" t="s">
        <v>448</v>
      </c>
      <c r="C449" s="93">
        <v>1960</v>
      </c>
      <c r="D449" s="93"/>
      <c r="E449" s="93" t="s">
        <v>869</v>
      </c>
      <c r="F449" s="93">
        <v>3</v>
      </c>
      <c r="G449" s="93">
        <v>2</v>
      </c>
      <c r="H449" s="96">
        <v>1164.1</v>
      </c>
      <c r="I449" s="96">
        <v>1164.1</v>
      </c>
      <c r="J449" s="96">
        <v>894.1</v>
      </c>
      <c r="K449" s="93">
        <v>121</v>
      </c>
      <c r="L449" s="93" t="s">
        <v>112</v>
      </c>
      <c r="M449" s="96">
        <f t="shared" si="32"/>
        <v>479834.62</v>
      </c>
      <c r="N449" s="96">
        <v>7456.6</v>
      </c>
      <c r="O449" s="96">
        <v>5574.68</v>
      </c>
      <c r="P449" s="96">
        <v>13627.41</v>
      </c>
      <c r="Q449" s="96">
        <v>453175.93</v>
      </c>
      <c r="R449" s="96">
        <f t="shared" si="33"/>
        <v>412.19364315780433</v>
      </c>
      <c r="S449" s="96">
        <v>14047.81</v>
      </c>
      <c r="T449" s="93" t="s">
        <v>874</v>
      </c>
      <c r="U449" s="97">
        <v>5.5</v>
      </c>
    </row>
    <row r="450" spans="1:21" s="29" customFormat="1" ht="45">
      <c r="A450" s="91">
        <v>380</v>
      </c>
      <c r="B450" s="94" t="s">
        <v>510</v>
      </c>
      <c r="C450" s="106">
        <v>1963</v>
      </c>
      <c r="D450" s="93"/>
      <c r="E450" s="93" t="s">
        <v>869</v>
      </c>
      <c r="F450" s="106">
        <v>4</v>
      </c>
      <c r="G450" s="106">
        <v>3</v>
      </c>
      <c r="H450" s="96">
        <v>2209.7</v>
      </c>
      <c r="I450" s="96">
        <v>2029.7</v>
      </c>
      <c r="J450" s="96">
        <v>1214.4</v>
      </c>
      <c r="K450" s="106">
        <v>106</v>
      </c>
      <c r="L450" s="93" t="s">
        <v>711</v>
      </c>
      <c r="M450" s="96">
        <f t="shared" si="32"/>
        <v>1816255.6</v>
      </c>
      <c r="N450" s="96">
        <v>28223.18</v>
      </c>
      <c r="O450" s="96">
        <v>21100.61</v>
      </c>
      <c r="P450" s="96">
        <v>51583.79</v>
      </c>
      <c r="Q450" s="96">
        <v>1715348.02</v>
      </c>
      <c r="R450" s="96">
        <f t="shared" si="33"/>
        <v>894.8394343991723</v>
      </c>
      <c r="S450" s="96">
        <v>14047.81</v>
      </c>
      <c r="T450" s="93" t="s">
        <v>874</v>
      </c>
      <c r="U450" s="97">
        <v>5.5</v>
      </c>
    </row>
    <row r="451" spans="1:21" s="29" customFormat="1" ht="45">
      <c r="A451" s="91">
        <v>381</v>
      </c>
      <c r="B451" s="92" t="s">
        <v>449</v>
      </c>
      <c r="C451" s="106">
        <v>1965</v>
      </c>
      <c r="D451" s="93"/>
      <c r="E451" s="93" t="s">
        <v>869</v>
      </c>
      <c r="F451" s="106">
        <v>5</v>
      </c>
      <c r="G451" s="106">
        <v>4</v>
      </c>
      <c r="H451" s="96">
        <v>3377.4</v>
      </c>
      <c r="I451" s="96">
        <v>3147.4</v>
      </c>
      <c r="J451" s="96">
        <v>2807.8</v>
      </c>
      <c r="K451" s="106">
        <v>205</v>
      </c>
      <c r="L451" s="93" t="s">
        <v>735</v>
      </c>
      <c r="M451" s="96">
        <f t="shared" si="32"/>
        <v>4145664.58</v>
      </c>
      <c r="N451" s="96">
        <v>64421.09</v>
      </c>
      <c r="O451" s="96">
        <v>48163.92</v>
      </c>
      <c r="P451" s="96">
        <v>117741.46</v>
      </c>
      <c r="Q451" s="96">
        <v>3915338.11</v>
      </c>
      <c r="R451" s="96">
        <f t="shared" si="33"/>
        <v>1317.1711825633856</v>
      </c>
      <c r="S451" s="96">
        <v>14047.81</v>
      </c>
      <c r="T451" s="93" t="s">
        <v>874</v>
      </c>
      <c r="U451" s="97">
        <v>5.5</v>
      </c>
    </row>
    <row r="452" spans="1:21" s="29" customFormat="1" ht="90">
      <c r="A452" s="91">
        <v>382</v>
      </c>
      <c r="B452" s="94" t="s">
        <v>248</v>
      </c>
      <c r="C452" s="106">
        <v>1968</v>
      </c>
      <c r="D452" s="93"/>
      <c r="E452" s="93" t="s">
        <v>870</v>
      </c>
      <c r="F452" s="106">
        <v>5</v>
      </c>
      <c r="G452" s="106">
        <v>4</v>
      </c>
      <c r="H452" s="96">
        <v>3856.6</v>
      </c>
      <c r="I452" s="96">
        <v>3516.6</v>
      </c>
      <c r="J452" s="96">
        <v>2900.4</v>
      </c>
      <c r="K452" s="106">
        <v>184</v>
      </c>
      <c r="L452" s="93" t="s">
        <v>115</v>
      </c>
      <c r="M452" s="96">
        <f aca="true" t="shared" si="34" ref="M452:M467">N452+O452+P452+Q452</f>
        <v>1400952.99</v>
      </c>
      <c r="N452" s="96">
        <v>21770.03</v>
      </c>
      <c r="O452" s="96">
        <v>16275.94</v>
      </c>
      <c r="P452" s="96">
        <v>39788.37</v>
      </c>
      <c r="Q452" s="96">
        <v>1323118.65</v>
      </c>
      <c r="R452" s="96">
        <f aca="true" t="shared" si="35" ref="R452:R469">M452/I452</f>
        <v>398.38281010066544</v>
      </c>
      <c r="S452" s="96">
        <v>14047.81</v>
      </c>
      <c r="T452" s="93" t="s">
        <v>874</v>
      </c>
      <c r="U452" s="97">
        <v>5.5</v>
      </c>
    </row>
    <row r="453" spans="1:21" s="29" customFormat="1" ht="45">
      <c r="A453" s="91">
        <v>383</v>
      </c>
      <c r="B453" s="92" t="s">
        <v>450</v>
      </c>
      <c r="C453" s="106">
        <v>1967</v>
      </c>
      <c r="D453" s="93"/>
      <c r="E453" s="93" t="s">
        <v>869</v>
      </c>
      <c r="F453" s="106">
        <v>5</v>
      </c>
      <c r="G453" s="106">
        <v>1</v>
      </c>
      <c r="H453" s="96">
        <v>2018.8</v>
      </c>
      <c r="I453" s="96">
        <v>1868.8</v>
      </c>
      <c r="J453" s="96">
        <v>1573.55</v>
      </c>
      <c r="K453" s="106">
        <v>208</v>
      </c>
      <c r="L453" s="93" t="s">
        <v>872</v>
      </c>
      <c r="M453" s="96">
        <f t="shared" si="34"/>
        <v>939969.02</v>
      </c>
      <c r="N453" s="96">
        <v>14607.99</v>
      </c>
      <c r="O453" s="96">
        <v>10920</v>
      </c>
      <c r="P453" s="96">
        <v>26695.99</v>
      </c>
      <c r="Q453" s="96">
        <v>887745.04</v>
      </c>
      <c r="R453" s="96">
        <f t="shared" si="35"/>
        <v>502.97999785958905</v>
      </c>
      <c r="S453" s="96">
        <v>14047.81</v>
      </c>
      <c r="T453" s="93" t="s">
        <v>874</v>
      </c>
      <c r="U453" s="97">
        <v>5.5</v>
      </c>
    </row>
    <row r="454" spans="1:21" s="29" customFormat="1" ht="37.5" customHeight="1">
      <c r="A454" s="91">
        <v>384</v>
      </c>
      <c r="B454" s="92" t="s">
        <v>611</v>
      </c>
      <c r="C454" s="106">
        <v>1968</v>
      </c>
      <c r="D454" s="93"/>
      <c r="E454" s="93" t="s">
        <v>870</v>
      </c>
      <c r="F454" s="106">
        <v>5</v>
      </c>
      <c r="G454" s="106">
        <v>4</v>
      </c>
      <c r="H454" s="96">
        <v>2067.08</v>
      </c>
      <c r="I454" s="96">
        <v>1813.98</v>
      </c>
      <c r="J454" s="96">
        <v>1617.38</v>
      </c>
      <c r="K454" s="106">
        <v>175</v>
      </c>
      <c r="L454" s="93" t="s">
        <v>112</v>
      </c>
      <c r="M454" s="96">
        <f t="shared" si="34"/>
        <v>582114.6100000001</v>
      </c>
      <c r="N454" s="96">
        <v>9045.5</v>
      </c>
      <c r="O454" s="96">
        <v>6762.77</v>
      </c>
      <c r="P454" s="96">
        <v>16532.78</v>
      </c>
      <c r="Q454" s="96">
        <v>549773.56</v>
      </c>
      <c r="R454" s="96">
        <f t="shared" si="35"/>
        <v>320.90464613722315</v>
      </c>
      <c r="S454" s="96">
        <v>14047.81</v>
      </c>
      <c r="T454" s="93" t="s">
        <v>874</v>
      </c>
      <c r="U454" s="97">
        <v>5.5</v>
      </c>
    </row>
    <row r="455" spans="1:21" s="29" customFormat="1" ht="45">
      <c r="A455" s="91">
        <v>385</v>
      </c>
      <c r="B455" s="92" t="s">
        <v>451</v>
      </c>
      <c r="C455" s="106">
        <v>1968</v>
      </c>
      <c r="D455" s="93"/>
      <c r="E455" s="93" t="s">
        <v>869</v>
      </c>
      <c r="F455" s="106">
        <v>5</v>
      </c>
      <c r="G455" s="106">
        <v>1</v>
      </c>
      <c r="H455" s="96">
        <v>1899.77</v>
      </c>
      <c r="I455" s="96">
        <v>1749.77</v>
      </c>
      <c r="J455" s="96">
        <v>1484.28</v>
      </c>
      <c r="K455" s="106">
        <v>198</v>
      </c>
      <c r="L455" s="93" t="s">
        <v>880</v>
      </c>
      <c r="M455" s="96">
        <f t="shared" si="34"/>
        <v>273006.2</v>
      </c>
      <c r="N455" s="96">
        <v>4242.4</v>
      </c>
      <c r="O455" s="96">
        <v>3171.58</v>
      </c>
      <c r="P455" s="96">
        <v>7753.75</v>
      </c>
      <c r="Q455" s="96">
        <v>257838.47</v>
      </c>
      <c r="R455" s="96">
        <f t="shared" si="35"/>
        <v>156.024048874995</v>
      </c>
      <c r="S455" s="96">
        <v>14047.81</v>
      </c>
      <c r="T455" s="93" t="s">
        <v>874</v>
      </c>
      <c r="U455" s="97">
        <v>5.5</v>
      </c>
    </row>
    <row r="456" spans="1:21" s="29" customFormat="1" ht="45">
      <c r="A456" s="91">
        <v>386</v>
      </c>
      <c r="B456" s="92" t="s">
        <v>612</v>
      </c>
      <c r="C456" s="106">
        <v>1968</v>
      </c>
      <c r="D456" s="93"/>
      <c r="E456" s="93" t="s">
        <v>870</v>
      </c>
      <c r="F456" s="106">
        <v>5</v>
      </c>
      <c r="G456" s="106">
        <v>4</v>
      </c>
      <c r="H456" s="96">
        <v>3807.3</v>
      </c>
      <c r="I456" s="96">
        <v>3544.3</v>
      </c>
      <c r="J456" s="96">
        <v>3151.1</v>
      </c>
      <c r="K456" s="106">
        <v>183</v>
      </c>
      <c r="L456" s="93" t="s">
        <v>112</v>
      </c>
      <c r="M456" s="96">
        <f t="shared" si="34"/>
        <v>644925.4700000001</v>
      </c>
      <c r="N456" s="96">
        <v>10021.91</v>
      </c>
      <c r="O456" s="96">
        <v>7493.11</v>
      </c>
      <c r="P456" s="96">
        <v>18316.4</v>
      </c>
      <c r="Q456" s="96">
        <v>609094.05</v>
      </c>
      <c r="R456" s="96">
        <f t="shared" si="35"/>
        <v>181.96130970854614</v>
      </c>
      <c r="S456" s="96">
        <v>14047.81</v>
      </c>
      <c r="T456" s="93" t="s">
        <v>874</v>
      </c>
      <c r="U456" s="97">
        <v>5.5</v>
      </c>
    </row>
    <row r="457" spans="1:21" s="29" customFormat="1" ht="45">
      <c r="A457" s="91">
        <v>387</v>
      </c>
      <c r="B457" s="92" t="s">
        <v>613</v>
      </c>
      <c r="C457" s="93">
        <v>1961</v>
      </c>
      <c r="D457" s="93"/>
      <c r="E457" s="93" t="s">
        <v>869</v>
      </c>
      <c r="F457" s="93">
        <v>4</v>
      </c>
      <c r="G457" s="93">
        <v>2</v>
      </c>
      <c r="H457" s="96">
        <v>1484.56</v>
      </c>
      <c r="I457" s="96">
        <v>1265.66</v>
      </c>
      <c r="J457" s="96">
        <v>947.56</v>
      </c>
      <c r="K457" s="93">
        <v>41</v>
      </c>
      <c r="L457" s="95" t="s">
        <v>880</v>
      </c>
      <c r="M457" s="96">
        <f t="shared" si="34"/>
        <v>217186.49000000002</v>
      </c>
      <c r="N457" s="96">
        <v>3374.92</v>
      </c>
      <c r="O457" s="96">
        <v>2523.5</v>
      </c>
      <c r="P457" s="96">
        <v>6168.56</v>
      </c>
      <c r="Q457" s="96">
        <v>205119.51</v>
      </c>
      <c r="R457" s="96">
        <f t="shared" si="35"/>
        <v>171.59939478216899</v>
      </c>
      <c r="S457" s="96">
        <v>14047.81</v>
      </c>
      <c r="T457" s="93" t="s">
        <v>874</v>
      </c>
      <c r="U457" s="97">
        <v>5.5</v>
      </c>
    </row>
    <row r="458" spans="1:21" s="29" customFormat="1" ht="45">
      <c r="A458" s="91">
        <v>388</v>
      </c>
      <c r="B458" s="92" t="s">
        <v>452</v>
      </c>
      <c r="C458" s="106">
        <v>1963</v>
      </c>
      <c r="D458" s="93"/>
      <c r="E458" s="93" t="s">
        <v>869</v>
      </c>
      <c r="F458" s="106">
        <v>4</v>
      </c>
      <c r="G458" s="106">
        <v>2</v>
      </c>
      <c r="H458" s="96">
        <v>1377.1</v>
      </c>
      <c r="I458" s="96">
        <v>1254.7</v>
      </c>
      <c r="J458" s="96">
        <v>1160.4</v>
      </c>
      <c r="K458" s="106">
        <v>84</v>
      </c>
      <c r="L458" s="93" t="s">
        <v>711</v>
      </c>
      <c r="M458" s="96">
        <f t="shared" si="34"/>
        <v>1146321.5399999998</v>
      </c>
      <c r="N458" s="96">
        <v>17812.98</v>
      </c>
      <c r="O458" s="96">
        <v>13317.7</v>
      </c>
      <c r="P458" s="96">
        <v>32556.48</v>
      </c>
      <c r="Q458" s="96">
        <v>1082634.38</v>
      </c>
      <c r="R458" s="96">
        <f t="shared" si="35"/>
        <v>913.6220132302541</v>
      </c>
      <c r="S458" s="96">
        <v>14047.81</v>
      </c>
      <c r="T458" s="93" t="s">
        <v>874</v>
      </c>
      <c r="U458" s="97">
        <v>5.5</v>
      </c>
    </row>
    <row r="459" spans="1:21" s="29" customFormat="1" ht="45">
      <c r="A459" s="91">
        <v>389</v>
      </c>
      <c r="B459" s="94" t="s">
        <v>502</v>
      </c>
      <c r="C459" s="106">
        <v>1964</v>
      </c>
      <c r="D459" s="93"/>
      <c r="E459" s="93" t="s">
        <v>869</v>
      </c>
      <c r="F459" s="106">
        <v>4</v>
      </c>
      <c r="G459" s="106">
        <v>3</v>
      </c>
      <c r="H459" s="96">
        <v>2469.95</v>
      </c>
      <c r="I459" s="96">
        <v>2023.45</v>
      </c>
      <c r="J459" s="96">
        <v>1747.79</v>
      </c>
      <c r="K459" s="106">
        <v>175</v>
      </c>
      <c r="L459" s="93" t="s">
        <v>880</v>
      </c>
      <c r="M459" s="96">
        <f t="shared" si="34"/>
        <v>311238.94</v>
      </c>
      <c r="N459" s="96">
        <v>4836.5</v>
      </c>
      <c r="O459" s="96">
        <v>3616.16</v>
      </c>
      <c r="P459" s="96">
        <v>8839.49</v>
      </c>
      <c r="Q459" s="96">
        <v>293946.79</v>
      </c>
      <c r="R459" s="96">
        <f t="shared" si="35"/>
        <v>153.81597766191405</v>
      </c>
      <c r="S459" s="96">
        <v>14047.81</v>
      </c>
      <c r="T459" s="93" t="s">
        <v>874</v>
      </c>
      <c r="U459" s="97">
        <v>5.5</v>
      </c>
    </row>
    <row r="460" spans="1:21" s="29" customFormat="1" ht="34.5" customHeight="1">
      <c r="A460" s="91">
        <v>390</v>
      </c>
      <c r="B460" s="94" t="s">
        <v>503</v>
      </c>
      <c r="C460" s="106">
        <v>1970</v>
      </c>
      <c r="D460" s="93"/>
      <c r="E460" s="93" t="s">
        <v>869</v>
      </c>
      <c r="F460" s="106">
        <v>5</v>
      </c>
      <c r="G460" s="106">
        <v>4</v>
      </c>
      <c r="H460" s="96">
        <v>3608</v>
      </c>
      <c r="I460" s="96">
        <v>3289.5</v>
      </c>
      <c r="J460" s="96">
        <v>2984.4</v>
      </c>
      <c r="K460" s="106">
        <v>171</v>
      </c>
      <c r="L460" s="93" t="s">
        <v>711</v>
      </c>
      <c r="M460" s="96">
        <f t="shared" si="34"/>
        <v>1573942.64</v>
      </c>
      <c r="N460" s="96">
        <v>24457.92</v>
      </c>
      <c r="O460" s="96">
        <v>18285.77</v>
      </c>
      <c r="P460" s="96">
        <v>44702.28</v>
      </c>
      <c r="Q460" s="96">
        <v>1486496.67</v>
      </c>
      <c r="R460" s="96">
        <f t="shared" si="35"/>
        <v>478.4747347621219</v>
      </c>
      <c r="S460" s="96">
        <v>14047.81</v>
      </c>
      <c r="T460" s="93" t="s">
        <v>874</v>
      </c>
      <c r="U460" s="97">
        <v>5.5</v>
      </c>
    </row>
    <row r="461" spans="1:21" s="29" customFormat="1" ht="90">
      <c r="A461" s="91">
        <v>391</v>
      </c>
      <c r="B461" s="94" t="s">
        <v>514</v>
      </c>
      <c r="C461" s="106">
        <v>1970</v>
      </c>
      <c r="D461" s="93"/>
      <c r="E461" s="93" t="s">
        <v>869</v>
      </c>
      <c r="F461" s="106">
        <v>5</v>
      </c>
      <c r="G461" s="106">
        <v>6</v>
      </c>
      <c r="H461" s="96">
        <v>5012.7</v>
      </c>
      <c r="I461" s="96">
        <v>4560.8</v>
      </c>
      <c r="J461" s="96">
        <v>3422.8</v>
      </c>
      <c r="K461" s="106">
        <v>187</v>
      </c>
      <c r="L461" s="93" t="s">
        <v>115</v>
      </c>
      <c r="M461" s="96">
        <f t="shared" si="34"/>
        <v>2439613.9299999997</v>
      </c>
      <c r="N461" s="96">
        <v>37910.28</v>
      </c>
      <c r="O461" s="96">
        <v>28343.02</v>
      </c>
      <c r="P461" s="96">
        <v>69287.71</v>
      </c>
      <c r="Q461" s="96">
        <v>2304072.92</v>
      </c>
      <c r="R461" s="96">
        <f t="shared" si="35"/>
        <v>534.9092111033151</v>
      </c>
      <c r="S461" s="96">
        <v>14047.81</v>
      </c>
      <c r="T461" s="93" t="s">
        <v>874</v>
      </c>
      <c r="U461" s="97">
        <v>5.5</v>
      </c>
    </row>
    <row r="462" spans="1:21" s="29" customFormat="1" ht="90">
      <c r="A462" s="91">
        <v>392</v>
      </c>
      <c r="B462" s="94" t="s">
        <v>511</v>
      </c>
      <c r="C462" s="106">
        <v>1964</v>
      </c>
      <c r="D462" s="93"/>
      <c r="E462" s="93" t="s">
        <v>869</v>
      </c>
      <c r="F462" s="106">
        <v>5</v>
      </c>
      <c r="G462" s="106">
        <v>3</v>
      </c>
      <c r="H462" s="96">
        <v>2716.4</v>
      </c>
      <c r="I462" s="96">
        <v>2494.4</v>
      </c>
      <c r="J462" s="96">
        <v>2042.02</v>
      </c>
      <c r="K462" s="106">
        <v>129</v>
      </c>
      <c r="L462" s="93" t="s">
        <v>115</v>
      </c>
      <c r="M462" s="96">
        <f t="shared" si="34"/>
        <v>1253651.68</v>
      </c>
      <c r="N462" s="96">
        <v>19480.84</v>
      </c>
      <c r="O462" s="96">
        <v>14565</v>
      </c>
      <c r="P462" s="96">
        <v>35604.35</v>
      </c>
      <c r="Q462" s="96">
        <v>1184001.49</v>
      </c>
      <c r="R462" s="96">
        <f t="shared" si="35"/>
        <v>502.58646568313014</v>
      </c>
      <c r="S462" s="96">
        <v>14047.81</v>
      </c>
      <c r="T462" s="93" t="s">
        <v>874</v>
      </c>
      <c r="U462" s="97">
        <v>5.5</v>
      </c>
    </row>
    <row r="463" spans="1:21" s="29" customFormat="1" ht="45">
      <c r="A463" s="91">
        <v>393</v>
      </c>
      <c r="B463" s="92" t="s">
        <v>453</v>
      </c>
      <c r="C463" s="106">
        <v>1964</v>
      </c>
      <c r="D463" s="93"/>
      <c r="E463" s="93" t="s">
        <v>869</v>
      </c>
      <c r="F463" s="106">
        <v>5</v>
      </c>
      <c r="G463" s="106">
        <v>3</v>
      </c>
      <c r="H463" s="96">
        <v>3148.7</v>
      </c>
      <c r="I463" s="96">
        <v>2973.8</v>
      </c>
      <c r="J463" s="96">
        <v>2819.5</v>
      </c>
      <c r="K463" s="106">
        <v>274</v>
      </c>
      <c r="L463" s="93" t="s">
        <v>639</v>
      </c>
      <c r="M463" s="96">
        <f t="shared" si="34"/>
        <v>887488.57</v>
      </c>
      <c r="N463" s="96">
        <v>13790.9</v>
      </c>
      <c r="O463" s="96">
        <v>10310.99</v>
      </c>
      <c r="P463" s="96">
        <v>25206.08</v>
      </c>
      <c r="Q463" s="96">
        <v>838180.6</v>
      </c>
      <c r="R463" s="96">
        <f t="shared" si="35"/>
        <v>298.4358632053265</v>
      </c>
      <c r="S463" s="96">
        <v>14047.81</v>
      </c>
      <c r="T463" s="93" t="s">
        <v>874</v>
      </c>
      <c r="U463" s="97">
        <v>5.5</v>
      </c>
    </row>
    <row r="464" spans="1:21" s="29" customFormat="1" ht="65.25" customHeight="1">
      <c r="A464" s="91">
        <v>394</v>
      </c>
      <c r="B464" s="94" t="s">
        <v>515</v>
      </c>
      <c r="C464" s="106">
        <v>1959</v>
      </c>
      <c r="D464" s="93"/>
      <c r="E464" s="93" t="s">
        <v>869</v>
      </c>
      <c r="F464" s="106">
        <v>4</v>
      </c>
      <c r="G464" s="106">
        <v>3</v>
      </c>
      <c r="H464" s="96">
        <v>1758.6</v>
      </c>
      <c r="I464" s="96">
        <v>1502.4</v>
      </c>
      <c r="J464" s="96">
        <v>857.1</v>
      </c>
      <c r="K464" s="106">
        <v>43</v>
      </c>
      <c r="L464" s="93" t="s">
        <v>65</v>
      </c>
      <c r="M464" s="96">
        <f t="shared" si="34"/>
        <v>495776.83</v>
      </c>
      <c r="N464" s="96">
        <v>7704.05</v>
      </c>
      <c r="O464" s="96">
        <v>5760.18</v>
      </c>
      <c r="P464" s="96">
        <v>14080.42</v>
      </c>
      <c r="Q464" s="96">
        <v>468232.18</v>
      </c>
      <c r="R464" s="96">
        <f t="shared" si="35"/>
        <v>329.98990282215124</v>
      </c>
      <c r="S464" s="96">
        <v>14047.81</v>
      </c>
      <c r="T464" s="93" t="s">
        <v>874</v>
      </c>
      <c r="U464" s="97">
        <v>5.5</v>
      </c>
    </row>
    <row r="465" spans="1:21" s="29" customFormat="1" ht="78.75" customHeight="1">
      <c r="A465" s="91">
        <v>395</v>
      </c>
      <c r="B465" s="94" t="s">
        <v>512</v>
      </c>
      <c r="C465" s="93">
        <v>1957</v>
      </c>
      <c r="D465" s="93"/>
      <c r="E465" s="93" t="s">
        <v>869</v>
      </c>
      <c r="F465" s="93">
        <v>3</v>
      </c>
      <c r="G465" s="93">
        <v>3</v>
      </c>
      <c r="H465" s="96">
        <v>1724.9</v>
      </c>
      <c r="I465" s="96">
        <v>1566.9</v>
      </c>
      <c r="J465" s="96">
        <v>1253</v>
      </c>
      <c r="K465" s="93">
        <v>73</v>
      </c>
      <c r="L465" s="93" t="s">
        <v>518</v>
      </c>
      <c r="M465" s="96">
        <f t="shared" si="34"/>
        <v>736487.9</v>
      </c>
      <c r="N465" s="96">
        <v>11444.58</v>
      </c>
      <c r="O465" s="96">
        <v>8556.56</v>
      </c>
      <c r="P465" s="96">
        <v>20916.87</v>
      </c>
      <c r="Q465" s="96">
        <v>695569.89</v>
      </c>
      <c r="R465" s="96">
        <f t="shared" si="35"/>
        <v>470.02865530665645</v>
      </c>
      <c r="S465" s="96">
        <v>14047.81</v>
      </c>
      <c r="T465" s="93" t="s">
        <v>874</v>
      </c>
      <c r="U465" s="97">
        <v>5.5</v>
      </c>
    </row>
    <row r="466" spans="1:21" s="29" customFormat="1" ht="90">
      <c r="A466" s="91">
        <v>396</v>
      </c>
      <c r="B466" s="94" t="s">
        <v>516</v>
      </c>
      <c r="C466" s="106">
        <v>1968</v>
      </c>
      <c r="D466" s="93"/>
      <c r="E466" s="93" t="s">
        <v>870</v>
      </c>
      <c r="F466" s="106">
        <v>5</v>
      </c>
      <c r="G466" s="106">
        <v>4</v>
      </c>
      <c r="H466" s="96">
        <v>3853.65</v>
      </c>
      <c r="I466" s="96">
        <v>3505.65</v>
      </c>
      <c r="J466" s="96">
        <v>3097.05</v>
      </c>
      <c r="K466" s="106">
        <v>186</v>
      </c>
      <c r="L466" s="93" t="s">
        <v>115</v>
      </c>
      <c r="M466" s="96">
        <f t="shared" si="34"/>
        <v>1775414.97</v>
      </c>
      <c r="N466" s="96">
        <v>27588.7</v>
      </c>
      <c r="O466" s="96">
        <v>20626.46</v>
      </c>
      <c r="P466" s="96">
        <v>50423.35</v>
      </c>
      <c r="Q466" s="96">
        <v>1676776.46</v>
      </c>
      <c r="R466" s="96">
        <f t="shared" si="35"/>
        <v>506.4438748876813</v>
      </c>
      <c r="S466" s="96">
        <v>14047.81</v>
      </c>
      <c r="T466" s="93" t="s">
        <v>874</v>
      </c>
      <c r="U466" s="97">
        <v>5.5</v>
      </c>
    </row>
    <row r="467" spans="1:21" s="29" customFormat="1" ht="63.75" customHeight="1">
      <c r="A467" s="91">
        <v>397</v>
      </c>
      <c r="B467" s="94" t="s">
        <v>513</v>
      </c>
      <c r="C467" s="106">
        <v>1965</v>
      </c>
      <c r="D467" s="93"/>
      <c r="E467" s="93" t="s">
        <v>870</v>
      </c>
      <c r="F467" s="106">
        <v>5</v>
      </c>
      <c r="G467" s="106">
        <v>4</v>
      </c>
      <c r="H467" s="96">
        <v>3837.2</v>
      </c>
      <c r="I467" s="96">
        <v>3541.2</v>
      </c>
      <c r="J467" s="96">
        <v>3293.1</v>
      </c>
      <c r="K467" s="106">
        <v>162</v>
      </c>
      <c r="L467" s="95" t="s">
        <v>114</v>
      </c>
      <c r="M467" s="96">
        <f t="shared" si="34"/>
        <v>1179576.9400000002</v>
      </c>
      <c r="N467" s="96">
        <v>18330.43</v>
      </c>
      <c r="O467" s="96">
        <v>13704.01</v>
      </c>
      <c r="P467" s="96">
        <v>33500.92</v>
      </c>
      <c r="Q467" s="96">
        <v>1114041.58</v>
      </c>
      <c r="R467" s="96">
        <f t="shared" si="35"/>
        <v>333.1009092962838</v>
      </c>
      <c r="S467" s="96">
        <v>14047.81</v>
      </c>
      <c r="T467" s="93" t="s">
        <v>874</v>
      </c>
      <c r="U467" s="97">
        <v>5.5</v>
      </c>
    </row>
    <row r="468" spans="1:21" s="29" customFormat="1" ht="16.5" customHeight="1">
      <c r="A468" s="91"/>
      <c r="B468" s="129" t="s">
        <v>728</v>
      </c>
      <c r="C468" s="94"/>
      <c r="D468" s="94"/>
      <c r="E468" s="94"/>
      <c r="F468" s="94"/>
      <c r="G468" s="94"/>
      <c r="H468" s="102">
        <f>SUM(H326:H467)</f>
        <v>390717.58999999985</v>
      </c>
      <c r="I468" s="102">
        <f>SUM(I326:I467)</f>
        <v>355911.10000000015</v>
      </c>
      <c r="J468" s="102">
        <f>SUM(J326:J467)</f>
        <v>307319.07000000007</v>
      </c>
      <c r="K468" s="104">
        <f>SUM(K326:K467)</f>
        <v>20615</v>
      </c>
      <c r="L468" s="102"/>
      <c r="M468" s="148">
        <f>SUM(M326:M467)</f>
        <v>262351646.6600001</v>
      </c>
      <c r="N468" s="148">
        <f>SUM(N326:N467)</f>
        <v>4655839.36</v>
      </c>
      <c r="O468" s="148">
        <f>SUM(O326:O467)</f>
        <v>3479054.829999999</v>
      </c>
      <c r="P468" s="148">
        <f>SUM(P326:P467)</f>
        <v>7451022.540000002</v>
      </c>
      <c r="Q468" s="148">
        <f>SUM(Q326:Q467)</f>
        <v>246765729.93000004</v>
      </c>
      <c r="R468" s="148">
        <f t="shared" si="35"/>
        <v>737.1269023641015</v>
      </c>
      <c r="S468" s="102">
        <v>14047.81</v>
      </c>
      <c r="T468" s="94"/>
      <c r="U468" s="115"/>
    </row>
    <row r="469" spans="1:21" s="29" customFormat="1" ht="15.75" customHeight="1">
      <c r="A469" s="143"/>
      <c r="B469" s="144" t="s">
        <v>745</v>
      </c>
      <c r="C469" s="93"/>
      <c r="D469" s="93"/>
      <c r="E469" s="93"/>
      <c r="F469" s="93"/>
      <c r="G469" s="93"/>
      <c r="H469" s="102">
        <f>H28+H37+H46+H54+H59+H66+H69+H72+H75+H83+H89+H99+H107+H133+H162+H166+H182+H187+H194+H223+H257+H311+H324+H468</f>
        <v>809609.2699999999</v>
      </c>
      <c r="I469" s="102">
        <f>I28+I37+I46+I54+I59+I66+I69+I72+I75+I83+I89+I99+I107+I133+I162+I166+I182+I187+I194+I223+I257+I311+I324+I468</f>
        <v>766728.1900000002</v>
      </c>
      <c r="J469" s="102">
        <f>J28+J37+J46+J54+J59+J66+J69+J72+J75+J83+J89+J99+J107+J133+J162+J166+J182+J187+J194+J223+J257+J311+J324+J468</f>
        <v>655181.5800000001</v>
      </c>
      <c r="K469" s="104">
        <f>K28+K37+K46+K54+K59+K66+K69+K72+K75+K83+K89+K99+K107+K133+K162+K166+K182+K187+K194+K223+K257+K311+K324+K468</f>
        <v>40953</v>
      </c>
      <c r="L469" s="102"/>
      <c r="M469" s="102">
        <f>M28+M37+M46+M54+M59+M66+M69+M72+M75+M83+M89+M99+M107+M133+M162+M166+M182+M187+M194+M223+M257+M311+M324+M468</f>
        <v>483049106.1300001</v>
      </c>
      <c r="N469" s="102">
        <f>N28+N37+N46+N54+N59+N66+N69+N72+N75+N83+N89+N99+N107+N133+N162+N166+N182+N187+N194+N223+N257+N311+N324+N468</f>
        <v>9548266.25</v>
      </c>
      <c r="O469" s="102">
        <f>O28+O37+O46+O54+O59+O66+O69+O72+O75+O83+O89+O99+O107+O133+O162+O166+O182+O187+O194+O223+O257+O311+O324+O468</f>
        <v>7138665.84</v>
      </c>
      <c r="P469" s="102">
        <f>P28+P37+P46+P54+P59+P66+P69+P72+P75+P83+P89+P99+P107+P133+P162+P166+P182+P187+P194+P223+P257+P311+P324+P468</f>
        <v>18180491.01</v>
      </c>
      <c r="Q469" s="102">
        <f>Q28+Q37+Q46+Q54+Q59+Q66+Q69+Q72+Q75+Q83+Q89+Q99+Q107+Q133+Q162+Q166+Q182+Q187+Q194+Q223+Q257+Q311+Q324+Q468</f>
        <v>448181683.0300001</v>
      </c>
      <c r="R469" s="102">
        <f t="shared" si="35"/>
        <v>630.0134942605932</v>
      </c>
      <c r="S469" s="145"/>
      <c r="T469" s="100"/>
      <c r="U469" s="112"/>
    </row>
    <row r="470" spans="2:21" ht="15">
      <c r="B470" s="17"/>
      <c r="C470" s="10"/>
      <c r="D470" s="10"/>
      <c r="E470" s="10"/>
      <c r="F470" s="10"/>
      <c r="G470" s="10"/>
      <c r="H470" s="10"/>
      <c r="I470" s="9"/>
      <c r="J470" s="10"/>
      <c r="K470" s="10"/>
      <c r="L470" s="60"/>
      <c r="M470" s="3"/>
      <c r="N470" s="3"/>
      <c r="O470" s="3"/>
      <c r="P470" s="3"/>
      <c r="Q470" s="3"/>
      <c r="R470" s="3"/>
      <c r="S470" s="12"/>
      <c r="T470" s="3"/>
      <c r="U470" s="21"/>
    </row>
    <row r="471" spans="1:21" ht="15">
      <c r="A471" s="155" t="s">
        <v>614</v>
      </c>
      <c r="B471" s="208"/>
      <c r="C471" s="208"/>
      <c r="D471" s="208"/>
      <c r="E471" s="208"/>
      <c r="F471" s="208"/>
      <c r="G471" s="208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</row>
    <row r="472" spans="2:21" ht="15">
      <c r="B472" s="17"/>
      <c r="C472" s="10"/>
      <c r="D472" s="10"/>
      <c r="E472" s="10"/>
      <c r="F472" s="10"/>
      <c r="G472" s="10"/>
      <c r="H472" s="10"/>
      <c r="I472" s="9"/>
      <c r="J472" s="10"/>
      <c r="K472" s="10"/>
      <c r="L472" s="60"/>
      <c r="M472" s="3"/>
      <c r="N472" s="3"/>
      <c r="O472" s="21"/>
      <c r="Q472" s="3"/>
      <c r="R472" s="3"/>
      <c r="S472" s="12"/>
      <c r="T472" s="3"/>
      <c r="U472" s="21"/>
    </row>
    <row r="473" spans="2:21" ht="15">
      <c r="B473" s="17"/>
      <c r="C473" s="10"/>
      <c r="D473" s="10"/>
      <c r="E473" s="10"/>
      <c r="F473" s="10"/>
      <c r="G473" s="10"/>
      <c r="H473" s="10"/>
      <c r="I473" s="9"/>
      <c r="J473" s="10"/>
      <c r="K473" s="10"/>
      <c r="L473" s="60"/>
      <c r="M473" s="3"/>
      <c r="N473" s="3"/>
      <c r="O473" s="3"/>
      <c r="P473" s="3"/>
      <c r="Q473" s="3"/>
      <c r="R473" s="3"/>
      <c r="S473" s="12"/>
      <c r="T473" s="3"/>
      <c r="U473" s="21"/>
    </row>
    <row r="474" spans="2:21" ht="15">
      <c r="B474" s="17"/>
      <c r="C474" s="10"/>
      <c r="D474" s="10"/>
      <c r="E474" s="10"/>
      <c r="F474" s="10"/>
      <c r="G474" s="10"/>
      <c r="H474" s="10"/>
      <c r="I474" s="9"/>
      <c r="J474" s="10"/>
      <c r="K474" s="10"/>
      <c r="L474" s="60"/>
      <c r="M474" s="3"/>
      <c r="N474" s="3"/>
      <c r="O474" s="3"/>
      <c r="P474" s="3"/>
      <c r="Q474" s="3"/>
      <c r="R474" s="3"/>
      <c r="S474" s="12"/>
      <c r="T474" s="3"/>
      <c r="U474" s="21"/>
    </row>
    <row r="475" spans="2:21" ht="15">
      <c r="B475" s="17"/>
      <c r="C475" s="10"/>
      <c r="D475" s="10"/>
      <c r="E475" s="10"/>
      <c r="F475" s="10"/>
      <c r="G475" s="10"/>
      <c r="H475" s="10"/>
      <c r="I475" s="9"/>
      <c r="J475" s="10"/>
      <c r="K475" s="10"/>
      <c r="L475" s="60"/>
      <c r="M475" s="3"/>
      <c r="N475" s="21"/>
      <c r="O475" s="3"/>
      <c r="P475" s="3"/>
      <c r="Q475" s="3"/>
      <c r="R475" s="3"/>
      <c r="S475" s="12"/>
      <c r="T475" s="3"/>
      <c r="U475" s="21"/>
    </row>
    <row r="476" spans="2:21" ht="15">
      <c r="B476" s="17"/>
      <c r="C476" s="10"/>
      <c r="D476" s="10"/>
      <c r="E476" s="10"/>
      <c r="F476" s="10"/>
      <c r="G476" s="10"/>
      <c r="H476" s="10"/>
      <c r="I476" s="9"/>
      <c r="J476" s="10"/>
      <c r="K476" s="10"/>
      <c r="L476" s="60"/>
      <c r="M476" s="21"/>
      <c r="N476" s="21"/>
      <c r="O476" s="21"/>
      <c r="P476" s="21"/>
      <c r="Q476" s="21"/>
      <c r="R476" s="21"/>
      <c r="S476" s="12"/>
      <c r="T476" s="3"/>
      <c r="U476" s="21"/>
    </row>
    <row r="477" spans="2:21" ht="15">
      <c r="B477" s="17"/>
      <c r="C477" s="10"/>
      <c r="D477" s="10"/>
      <c r="E477" s="10"/>
      <c r="F477" s="10"/>
      <c r="G477" s="10"/>
      <c r="H477" s="10"/>
      <c r="I477" s="9"/>
      <c r="J477" s="10"/>
      <c r="K477" s="10"/>
      <c r="L477" s="60"/>
      <c r="M477" s="3"/>
      <c r="N477" s="3"/>
      <c r="O477" s="3"/>
      <c r="P477" s="3"/>
      <c r="Q477" s="3"/>
      <c r="R477" s="3"/>
      <c r="S477" s="12"/>
      <c r="T477" s="3"/>
      <c r="U477" s="21"/>
    </row>
    <row r="478" spans="2:21" ht="15">
      <c r="B478" s="17"/>
      <c r="C478" s="10"/>
      <c r="D478" s="10"/>
      <c r="E478" s="10"/>
      <c r="F478" s="10"/>
      <c r="G478" s="10"/>
      <c r="H478" s="10"/>
      <c r="I478" s="9"/>
      <c r="J478" s="10"/>
      <c r="K478" s="10"/>
      <c r="L478" s="60"/>
      <c r="M478" s="3"/>
      <c r="N478" s="3"/>
      <c r="O478" s="3"/>
      <c r="P478" s="3"/>
      <c r="Q478" s="3"/>
      <c r="R478" s="3"/>
      <c r="S478" s="12"/>
      <c r="T478" s="3"/>
      <c r="U478" s="21"/>
    </row>
    <row r="479" spans="2:21" ht="15">
      <c r="B479" s="17"/>
      <c r="C479" s="10"/>
      <c r="D479" s="10"/>
      <c r="E479" s="10"/>
      <c r="F479" s="10"/>
      <c r="G479" s="10"/>
      <c r="H479" s="10"/>
      <c r="I479" s="9"/>
      <c r="J479" s="10"/>
      <c r="K479" s="10"/>
      <c r="L479" s="60"/>
      <c r="M479" s="3"/>
      <c r="N479" s="3"/>
      <c r="O479" s="3"/>
      <c r="P479" s="3"/>
      <c r="Q479" s="3"/>
      <c r="R479" s="3"/>
      <c r="S479" s="12"/>
      <c r="T479" s="3"/>
      <c r="U479" s="21"/>
    </row>
    <row r="480" spans="2:21" ht="15">
      <c r="B480" s="17"/>
      <c r="C480" s="10"/>
      <c r="D480" s="10"/>
      <c r="E480" s="10"/>
      <c r="F480" s="10"/>
      <c r="G480" s="10"/>
      <c r="H480" s="10"/>
      <c r="I480" s="9"/>
      <c r="J480" s="10"/>
      <c r="K480" s="10"/>
      <c r="L480" s="60"/>
      <c r="M480" s="3"/>
      <c r="N480" s="3"/>
      <c r="O480" s="3"/>
      <c r="P480" s="3"/>
      <c r="Q480" s="3"/>
      <c r="R480" s="3"/>
      <c r="S480" s="12"/>
      <c r="T480" s="3"/>
      <c r="U480" s="21"/>
    </row>
    <row r="481" spans="2:21" ht="15">
      <c r="B481" s="17"/>
      <c r="C481" s="10"/>
      <c r="D481" s="10"/>
      <c r="E481" s="10"/>
      <c r="F481" s="10"/>
      <c r="G481" s="10"/>
      <c r="H481" s="10"/>
      <c r="I481" s="9"/>
      <c r="J481" s="10"/>
      <c r="K481" s="10"/>
      <c r="L481" s="60"/>
      <c r="M481" s="3"/>
      <c r="N481" s="3"/>
      <c r="O481" s="3"/>
      <c r="P481" s="3"/>
      <c r="Q481" s="3"/>
      <c r="R481" s="3"/>
      <c r="S481" s="12"/>
      <c r="T481" s="3"/>
      <c r="U481" s="21"/>
    </row>
    <row r="482" spans="2:21" ht="15">
      <c r="B482" s="17"/>
      <c r="C482" s="10"/>
      <c r="D482" s="10"/>
      <c r="E482" s="10"/>
      <c r="F482" s="10"/>
      <c r="G482" s="10"/>
      <c r="H482" s="10"/>
      <c r="I482" s="9"/>
      <c r="J482" s="10"/>
      <c r="K482" s="10"/>
      <c r="L482" s="60"/>
      <c r="M482" s="3"/>
      <c r="N482" s="3"/>
      <c r="O482" s="3"/>
      <c r="P482" s="3"/>
      <c r="Q482" s="3"/>
      <c r="R482" s="3"/>
      <c r="S482" s="12"/>
      <c r="T482" s="3"/>
      <c r="U482" s="21"/>
    </row>
    <row r="483" spans="2:21" ht="15">
      <c r="B483" s="17"/>
      <c r="C483" s="10"/>
      <c r="D483" s="10"/>
      <c r="E483" s="10"/>
      <c r="F483" s="10"/>
      <c r="G483" s="10"/>
      <c r="H483" s="10"/>
      <c r="I483" s="9"/>
      <c r="J483" s="10"/>
      <c r="K483" s="10"/>
      <c r="L483" s="60"/>
      <c r="M483" s="3"/>
      <c r="N483" s="3"/>
      <c r="O483" s="3"/>
      <c r="P483" s="3"/>
      <c r="Q483" s="3"/>
      <c r="R483" s="3"/>
      <c r="S483" s="12"/>
      <c r="T483" s="3"/>
      <c r="U483" s="21"/>
    </row>
    <row r="484" spans="2:21" ht="15">
      <c r="B484" s="17"/>
      <c r="C484" s="10"/>
      <c r="D484" s="10"/>
      <c r="E484" s="10"/>
      <c r="F484" s="10"/>
      <c r="G484" s="10"/>
      <c r="H484" s="10"/>
      <c r="I484" s="9"/>
      <c r="J484" s="10"/>
      <c r="K484" s="10"/>
      <c r="L484" s="60"/>
      <c r="M484" s="3"/>
      <c r="N484" s="3"/>
      <c r="O484" s="3"/>
      <c r="P484" s="3"/>
      <c r="Q484" s="3"/>
      <c r="R484" s="3"/>
      <c r="S484" s="12"/>
      <c r="T484" s="3"/>
      <c r="U484" s="21"/>
    </row>
    <row r="485" spans="2:21" ht="15">
      <c r="B485" s="17"/>
      <c r="C485" s="10"/>
      <c r="D485" s="10"/>
      <c r="E485" s="10"/>
      <c r="F485" s="10"/>
      <c r="G485" s="10"/>
      <c r="H485" s="10"/>
      <c r="I485" s="9"/>
      <c r="J485" s="10"/>
      <c r="K485" s="10"/>
      <c r="L485" s="60"/>
      <c r="M485" s="3"/>
      <c r="N485" s="3"/>
      <c r="O485" s="3"/>
      <c r="P485" s="3"/>
      <c r="Q485" s="3"/>
      <c r="R485" s="3"/>
      <c r="S485" s="12"/>
      <c r="T485" s="3"/>
      <c r="U485" s="21"/>
    </row>
    <row r="486" spans="2:21" ht="15">
      <c r="B486" s="17"/>
      <c r="C486" s="10"/>
      <c r="D486" s="10"/>
      <c r="E486" s="10"/>
      <c r="F486" s="10"/>
      <c r="G486" s="10"/>
      <c r="H486" s="10"/>
      <c r="I486" s="9"/>
      <c r="J486" s="10"/>
      <c r="K486" s="10"/>
      <c r="L486" s="60"/>
      <c r="M486" s="3"/>
      <c r="N486" s="3"/>
      <c r="O486" s="3"/>
      <c r="P486" s="3"/>
      <c r="Q486" s="3"/>
      <c r="R486" s="3"/>
      <c r="S486" s="12"/>
      <c r="T486" s="3"/>
      <c r="U486" s="21"/>
    </row>
    <row r="487" spans="2:21" ht="15">
      <c r="B487" s="17"/>
      <c r="C487" s="10"/>
      <c r="D487" s="10"/>
      <c r="E487" s="10"/>
      <c r="F487" s="10"/>
      <c r="G487" s="10"/>
      <c r="H487" s="10"/>
      <c r="I487" s="9"/>
      <c r="J487" s="10"/>
      <c r="K487" s="10"/>
      <c r="L487" s="60"/>
      <c r="M487" s="3"/>
      <c r="N487" s="3"/>
      <c r="O487" s="3"/>
      <c r="P487" s="3"/>
      <c r="Q487" s="3"/>
      <c r="R487" s="3"/>
      <c r="S487" s="12"/>
      <c r="T487" s="3"/>
      <c r="U487" s="21"/>
    </row>
    <row r="488" spans="2:21" ht="15">
      <c r="B488" s="17"/>
      <c r="C488" s="10"/>
      <c r="D488" s="10"/>
      <c r="E488" s="10"/>
      <c r="F488" s="10"/>
      <c r="G488" s="10"/>
      <c r="H488" s="10"/>
      <c r="I488" s="9"/>
      <c r="J488" s="10"/>
      <c r="K488" s="10"/>
      <c r="L488" s="60"/>
      <c r="M488" s="3"/>
      <c r="N488" s="3"/>
      <c r="O488" s="3"/>
      <c r="P488" s="3"/>
      <c r="Q488" s="3"/>
      <c r="R488" s="3"/>
      <c r="S488" s="12"/>
      <c r="T488" s="3"/>
      <c r="U488" s="21"/>
    </row>
    <row r="489" spans="2:21" ht="15">
      <c r="B489" s="17"/>
      <c r="C489" s="10"/>
      <c r="D489" s="10"/>
      <c r="E489" s="10"/>
      <c r="F489" s="10"/>
      <c r="G489" s="10"/>
      <c r="H489" s="10"/>
      <c r="I489" s="9"/>
      <c r="J489" s="10"/>
      <c r="K489" s="10"/>
      <c r="L489" s="60"/>
      <c r="M489" s="3"/>
      <c r="N489" s="3"/>
      <c r="O489" s="3"/>
      <c r="P489" s="3"/>
      <c r="Q489" s="3"/>
      <c r="R489" s="3"/>
      <c r="S489" s="12"/>
      <c r="T489" s="3"/>
      <c r="U489" s="21"/>
    </row>
    <row r="490" spans="2:21" ht="15">
      <c r="B490" s="17"/>
      <c r="C490" s="10"/>
      <c r="D490" s="10"/>
      <c r="E490" s="10"/>
      <c r="F490" s="10"/>
      <c r="G490" s="10"/>
      <c r="H490" s="10"/>
      <c r="I490" s="9"/>
      <c r="J490" s="10"/>
      <c r="K490" s="10"/>
      <c r="L490" s="60"/>
      <c r="M490" s="3"/>
      <c r="N490" s="3"/>
      <c r="O490" s="3"/>
      <c r="P490" s="3"/>
      <c r="Q490" s="3"/>
      <c r="R490" s="3"/>
      <c r="S490" s="12"/>
      <c r="T490" s="3"/>
      <c r="U490" s="21"/>
    </row>
    <row r="491" spans="2:21" ht="15">
      <c r="B491" s="17"/>
      <c r="C491" s="10"/>
      <c r="D491" s="10"/>
      <c r="E491" s="10"/>
      <c r="F491" s="10"/>
      <c r="G491" s="10"/>
      <c r="H491" s="10"/>
      <c r="I491" s="9"/>
      <c r="J491" s="10"/>
      <c r="K491" s="10"/>
      <c r="L491" s="60"/>
      <c r="M491" s="3"/>
      <c r="N491" s="3"/>
      <c r="O491" s="3"/>
      <c r="P491" s="3"/>
      <c r="Q491" s="3"/>
      <c r="R491" s="3"/>
      <c r="S491" s="12"/>
      <c r="T491" s="3"/>
      <c r="U491" s="21"/>
    </row>
    <row r="492" spans="2:21" ht="15">
      <c r="B492" s="17"/>
      <c r="C492" s="10"/>
      <c r="D492" s="10"/>
      <c r="E492" s="10"/>
      <c r="F492" s="10"/>
      <c r="G492" s="10"/>
      <c r="H492" s="10"/>
      <c r="I492" s="9"/>
      <c r="J492" s="10"/>
      <c r="K492" s="10"/>
      <c r="L492" s="60"/>
      <c r="M492" s="3"/>
      <c r="N492" s="3"/>
      <c r="O492" s="3"/>
      <c r="P492" s="3"/>
      <c r="Q492" s="3"/>
      <c r="R492" s="3"/>
      <c r="S492" s="12"/>
      <c r="T492" s="3"/>
      <c r="U492" s="21"/>
    </row>
    <row r="493" spans="2:21" ht="15">
      <c r="B493" s="17"/>
      <c r="C493" s="10"/>
      <c r="D493" s="10"/>
      <c r="E493" s="10"/>
      <c r="F493" s="10"/>
      <c r="G493" s="10"/>
      <c r="H493" s="10"/>
      <c r="I493" s="9"/>
      <c r="J493" s="10"/>
      <c r="K493" s="10"/>
      <c r="L493" s="60"/>
      <c r="M493" s="3"/>
      <c r="N493" s="3"/>
      <c r="O493" s="3"/>
      <c r="P493" s="3"/>
      <c r="Q493" s="3"/>
      <c r="R493" s="3"/>
      <c r="S493" s="12"/>
      <c r="T493" s="3"/>
      <c r="U493" s="21"/>
    </row>
    <row r="494" spans="2:21" ht="15">
      <c r="B494" s="17"/>
      <c r="C494" s="10"/>
      <c r="D494" s="10"/>
      <c r="E494" s="10"/>
      <c r="F494" s="10"/>
      <c r="G494" s="10"/>
      <c r="H494" s="10"/>
      <c r="I494" s="9"/>
      <c r="J494" s="10"/>
      <c r="K494" s="10"/>
      <c r="L494" s="60"/>
      <c r="M494" s="3"/>
      <c r="N494" s="3"/>
      <c r="O494" s="3"/>
      <c r="P494" s="3"/>
      <c r="Q494" s="3"/>
      <c r="R494" s="3"/>
      <c r="S494" s="12"/>
      <c r="T494" s="3"/>
      <c r="U494" s="21"/>
    </row>
    <row r="495" spans="2:21" ht="15">
      <c r="B495" s="17"/>
      <c r="C495" s="10"/>
      <c r="D495" s="10"/>
      <c r="E495" s="10"/>
      <c r="F495" s="10"/>
      <c r="G495" s="10"/>
      <c r="H495" s="10"/>
      <c r="I495" s="9"/>
      <c r="J495" s="10"/>
      <c r="K495" s="10"/>
      <c r="L495" s="60"/>
      <c r="M495" s="3"/>
      <c r="N495" s="3"/>
      <c r="O495" s="3"/>
      <c r="P495" s="3"/>
      <c r="Q495" s="3"/>
      <c r="R495" s="3"/>
      <c r="S495" s="12"/>
      <c r="T495" s="3"/>
      <c r="U495" s="21"/>
    </row>
    <row r="496" spans="2:21" ht="15">
      <c r="B496" s="17"/>
      <c r="C496" s="10"/>
      <c r="D496" s="10"/>
      <c r="E496" s="10"/>
      <c r="F496" s="10"/>
      <c r="G496" s="10"/>
      <c r="H496" s="10"/>
      <c r="I496" s="9"/>
      <c r="J496" s="10"/>
      <c r="K496" s="10"/>
      <c r="L496" s="60"/>
      <c r="M496" s="3"/>
      <c r="N496" s="3"/>
      <c r="O496" s="3"/>
      <c r="P496" s="3"/>
      <c r="Q496" s="3"/>
      <c r="R496" s="3"/>
      <c r="S496" s="12"/>
      <c r="T496" s="3"/>
      <c r="U496" s="21"/>
    </row>
    <row r="497" spans="2:21" ht="15">
      <c r="B497" s="17"/>
      <c r="C497" s="10"/>
      <c r="D497" s="10"/>
      <c r="E497" s="10"/>
      <c r="F497" s="10"/>
      <c r="G497" s="10"/>
      <c r="H497" s="10"/>
      <c r="I497" s="9"/>
      <c r="J497" s="10"/>
      <c r="K497" s="10"/>
      <c r="L497" s="60"/>
      <c r="M497" s="3"/>
      <c r="N497" s="3"/>
      <c r="O497" s="3"/>
      <c r="P497" s="3"/>
      <c r="Q497" s="3"/>
      <c r="R497" s="3"/>
      <c r="S497" s="12"/>
      <c r="T497" s="3"/>
      <c r="U497" s="21"/>
    </row>
    <row r="498" spans="2:21" ht="15">
      <c r="B498" s="17"/>
      <c r="C498" s="10"/>
      <c r="D498" s="10"/>
      <c r="E498" s="10"/>
      <c r="F498" s="10"/>
      <c r="G498" s="10"/>
      <c r="H498" s="10"/>
      <c r="I498" s="9"/>
      <c r="J498" s="10"/>
      <c r="K498" s="10"/>
      <c r="L498" s="60"/>
      <c r="M498" s="3"/>
      <c r="N498" s="3"/>
      <c r="O498" s="3"/>
      <c r="P498" s="3"/>
      <c r="Q498" s="3"/>
      <c r="R498" s="3"/>
      <c r="S498" s="12"/>
      <c r="T498" s="3"/>
      <c r="U498" s="21"/>
    </row>
    <row r="499" spans="2:21" ht="15">
      <c r="B499" s="17"/>
      <c r="C499" s="10"/>
      <c r="D499" s="10"/>
      <c r="E499" s="10"/>
      <c r="F499" s="10"/>
      <c r="G499" s="10"/>
      <c r="H499" s="10"/>
      <c r="I499" s="9"/>
      <c r="J499" s="10"/>
      <c r="K499" s="10"/>
      <c r="L499" s="60"/>
      <c r="M499" s="3"/>
      <c r="N499" s="3"/>
      <c r="O499" s="3"/>
      <c r="P499" s="3"/>
      <c r="Q499" s="3"/>
      <c r="R499" s="3"/>
      <c r="S499" s="12"/>
      <c r="T499" s="3"/>
      <c r="U499" s="21"/>
    </row>
    <row r="500" spans="2:21" ht="15">
      <c r="B500" s="17"/>
      <c r="C500" s="10"/>
      <c r="D500" s="10"/>
      <c r="E500" s="10"/>
      <c r="F500" s="10"/>
      <c r="G500" s="10"/>
      <c r="H500" s="10"/>
      <c r="I500" s="9"/>
      <c r="J500" s="10"/>
      <c r="K500" s="10"/>
      <c r="L500" s="60"/>
      <c r="M500" s="3"/>
      <c r="N500" s="3"/>
      <c r="O500" s="3"/>
      <c r="P500" s="3"/>
      <c r="Q500" s="3"/>
      <c r="R500" s="3"/>
      <c r="S500" s="12"/>
      <c r="T500" s="3"/>
      <c r="U500" s="21"/>
    </row>
    <row r="501" spans="2:21" ht="15">
      <c r="B501" s="17"/>
      <c r="C501" s="10"/>
      <c r="D501" s="10"/>
      <c r="E501" s="10"/>
      <c r="F501" s="10"/>
      <c r="G501" s="10"/>
      <c r="H501" s="10"/>
      <c r="I501" s="9"/>
      <c r="J501" s="10"/>
      <c r="K501" s="10"/>
      <c r="L501" s="60"/>
      <c r="M501" s="3"/>
      <c r="N501" s="3"/>
      <c r="O501" s="3"/>
      <c r="P501" s="3"/>
      <c r="Q501" s="3"/>
      <c r="R501" s="3"/>
      <c r="S501" s="12"/>
      <c r="T501" s="3"/>
      <c r="U501" s="21"/>
    </row>
    <row r="502" spans="2:21" ht="15">
      <c r="B502" s="17"/>
      <c r="C502" s="10"/>
      <c r="D502" s="10"/>
      <c r="E502" s="10"/>
      <c r="F502" s="10"/>
      <c r="G502" s="10"/>
      <c r="H502" s="10"/>
      <c r="I502" s="9"/>
      <c r="J502" s="10"/>
      <c r="K502" s="10"/>
      <c r="L502" s="60"/>
      <c r="M502" s="3"/>
      <c r="N502" s="3"/>
      <c r="O502" s="3"/>
      <c r="P502" s="3"/>
      <c r="Q502" s="3"/>
      <c r="R502" s="3"/>
      <c r="S502" s="12"/>
      <c r="T502" s="3"/>
      <c r="U502" s="21"/>
    </row>
    <row r="503" spans="2:21" ht="15">
      <c r="B503" s="17"/>
      <c r="C503" s="10"/>
      <c r="D503" s="10"/>
      <c r="E503" s="10"/>
      <c r="F503" s="10"/>
      <c r="G503" s="10"/>
      <c r="H503" s="10"/>
      <c r="I503" s="9"/>
      <c r="J503" s="10"/>
      <c r="K503" s="10"/>
      <c r="L503" s="60"/>
      <c r="M503" s="3"/>
      <c r="N503" s="3"/>
      <c r="O503" s="3"/>
      <c r="P503" s="3"/>
      <c r="Q503" s="3"/>
      <c r="R503" s="3"/>
      <c r="S503" s="12"/>
      <c r="T503" s="3"/>
      <c r="U503" s="21"/>
    </row>
    <row r="504" spans="2:21" ht="15">
      <c r="B504" s="17"/>
      <c r="C504" s="10"/>
      <c r="D504" s="10"/>
      <c r="E504" s="10"/>
      <c r="F504" s="10"/>
      <c r="G504" s="10"/>
      <c r="H504" s="10"/>
      <c r="I504" s="9"/>
      <c r="J504" s="10"/>
      <c r="K504" s="10"/>
      <c r="L504" s="60"/>
      <c r="M504" s="3"/>
      <c r="N504" s="3"/>
      <c r="O504" s="3"/>
      <c r="P504" s="3"/>
      <c r="Q504" s="3"/>
      <c r="R504" s="3"/>
      <c r="S504" s="12"/>
      <c r="T504" s="3"/>
      <c r="U504" s="21"/>
    </row>
    <row r="505" spans="2:21" ht="15">
      <c r="B505" s="17"/>
      <c r="C505" s="10"/>
      <c r="D505" s="10"/>
      <c r="E505" s="10"/>
      <c r="F505" s="10"/>
      <c r="G505" s="10"/>
      <c r="H505" s="10"/>
      <c r="I505" s="9"/>
      <c r="J505" s="10"/>
      <c r="K505" s="10"/>
      <c r="L505" s="60"/>
      <c r="M505" s="3"/>
      <c r="N505" s="3"/>
      <c r="O505" s="3"/>
      <c r="P505" s="3"/>
      <c r="Q505" s="3"/>
      <c r="R505" s="3"/>
      <c r="S505" s="12"/>
      <c r="T505" s="3"/>
      <c r="U505" s="21"/>
    </row>
    <row r="506" spans="2:21" ht="15">
      <c r="B506" s="17"/>
      <c r="C506" s="10"/>
      <c r="D506" s="10"/>
      <c r="E506" s="10"/>
      <c r="F506" s="10"/>
      <c r="G506" s="10"/>
      <c r="H506" s="10"/>
      <c r="I506" s="9"/>
      <c r="J506" s="10"/>
      <c r="K506" s="10"/>
      <c r="L506" s="60"/>
      <c r="M506" s="3"/>
      <c r="N506" s="3"/>
      <c r="O506" s="3"/>
      <c r="P506" s="3"/>
      <c r="Q506" s="3"/>
      <c r="R506" s="3"/>
      <c r="S506" s="12"/>
      <c r="T506" s="3"/>
      <c r="U506" s="21"/>
    </row>
    <row r="507" spans="2:21" ht="15">
      <c r="B507" s="17"/>
      <c r="C507" s="10"/>
      <c r="D507" s="10"/>
      <c r="E507" s="10"/>
      <c r="F507" s="10"/>
      <c r="G507" s="10"/>
      <c r="H507" s="10"/>
      <c r="I507" s="9"/>
      <c r="J507" s="10"/>
      <c r="K507" s="10"/>
      <c r="L507" s="60"/>
      <c r="M507" s="3"/>
      <c r="N507" s="3"/>
      <c r="O507" s="3"/>
      <c r="P507" s="3"/>
      <c r="Q507" s="3"/>
      <c r="R507" s="3"/>
      <c r="S507" s="12"/>
      <c r="T507" s="3"/>
      <c r="U507" s="21"/>
    </row>
    <row r="508" spans="2:21" ht="15">
      <c r="B508" s="17"/>
      <c r="C508" s="10"/>
      <c r="D508" s="10"/>
      <c r="E508" s="10"/>
      <c r="F508" s="10"/>
      <c r="G508" s="10"/>
      <c r="H508" s="10"/>
      <c r="I508" s="9"/>
      <c r="J508" s="10"/>
      <c r="K508" s="10"/>
      <c r="L508" s="60"/>
      <c r="M508" s="3"/>
      <c r="N508" s="3"/>
      <c r="O508" s="3"/>
      <c r="P508" s="3"/>
      <c r="Q508" s="3"/>
      <c r="R508" s="3"/>
      <c r="S508" s="12"/>
      <c r="T508" s="3"/>
      <c r="U508" s="21"/>
    </row>
    <row r="509" spans="2:21" ht="15">
      <c r="B509" s="17"/>
      <c r="C509" s="10"/>
      <c r="D509" s="10"/>
      <c r="E509" s="10"/>
      <c r="F509" s="10"/>
      <c r="G509" s="10"/>
      <c r="H509" s="10"/>
      <c r="I509" s="9"/>
      <c r="J509" s="10"/>
      <c r="K509" s="10"/>
      <c r="L509" s="60"/>
      <c r="M509" s="3"/>
      <c r="N509" s="3"/>
      <c r="O509" s="3"/>
      <c r="P509" s="3"/>
      <c r="Q509" s="3"/>
      <c r="R509" s="3"/>
      <c r="S509" s="12"/>
      <c r="T509" s="3"/>
      <c r="U509" s="21"/>
    </row>
    <row r="510" spans="2:21" ht="15">
      <c r="B510" s="17"/>
      <c r="C510" s="10"/>
      <c r="D510" s="10"/>
      <c r="E510" s="10"/>
      <c r="F510" s="10"/>
      <c r="G510" s="10"/>
      <c r="H510" s="10"/>
      <c r="I510" s="9"/>
      <c r="J510" s="10"/>
      <c r="K510" s="10"/>
      <c r="L510" s="60"/>
      <c r="M510" s="3"/>
      <c r="N510" s="3"/>
      <c r="O510" s="3"/>
      <c r="P510" s="3"/>
      <c r="Q510" s="3"/>
      <c r="R510" s="3"/>
      <c r="S510" s="12"/>
      <c r="T510" s="3"/>
      <c r="U510" s="21"/>
    </row>
    <row r="511" spans="2:21" ht="15">
      <c r="B511" s="17"/>
      <c r="C511" s="10"/>
      <c r="D511" s="10"/>
      <c r="E511" s="10"/>
      <c r="F511" s="10"/>
      <c r="G511" s="10"/>
      <c r="H511" s="10"/>
      <c r="I511" s="9"/>
      <c r="J511" s="10"/>
      <c r="K511" s="10"/>
      <c r="L511" s="60"/>
      <c r="M511" s="3"/>
      <c r="N511" s="3"/>
      <c r="O511" s="3"/>
      <c r="P511" s="3"/>
      <c r="Q511" s="3"/>
      <c r="R511" s="3"/>
      <c r="S511" s="12"/>
      <c r="T511" s="3"/>
      <c r="U511" s="21"/>
    </row>
    <row r="512" spans="2:21" ht="15">
      <c r="B512" s="17"/>
      <c r="C512" s="10"/>
      <c r="D512" s="10"/>
      <c r="E512" s="10"/>
      <c r="F512" s="10"/>
      <c r="G512" s="10"/>
      <c r="H512" s="10"/>
      <c r="I512" s="11"/>
      <c r="J512" s="13"/>
      <c r="K512" s="10"/>
      <c r="L512" s="60"/>
      <c r="M512" s="3"/>
      <c r="N512" s="3"/>
      <c r="O512" s="3"/>
      <c r="P512" s="3"/>
      <c r="Q512" s="3"/>
      <c r="R512" s="3"/>
      <c r="S512" s="12"/>
      <c r="T512" s="3"/>
      <c r="U512" s="21"/>
    </row>
    <row r="513" spans="2:21" ht="15">
      <c r="B513" s="17"/>
      <c r="C513" s="10"/>
      <c r="D513" s="10"/>
      <c r="E513" s="10"/>
      <c r="F513" s="10"/>
      <c r="G513" s="10"/>
      <c r="H513" s="10"/>
      <c r="I513" s="11"/>
      <c r="J513" s="13"/>
      <c r="K513" s="10"/>
      <c r="L513" s="60"/>
      <c r="M513" s="3"/>
      <c r="N513" s="3"/>
      <c r="O513" s="3"/>
      <c r="P513" s="3"/>
      <c r="Q513" s="3"/>
      <c r="R513" s="3"/>
      <c r="S513" s="12"/>
      <c r="T513" s="3"/>
      <c r="U513" s="21"/>
    </row>
    <row r="514" spans="2:21" ht="15">
      <c r="B514" s="8"/>
      <c r="C514" s="3"/>
      <c r="D514" s="3"/>
      <c r="E514" s="3"/>
      <c r="F514" s="3"/>
      <c r="G514" s="3"/>
      <c r="H514" s="3"/>
      <c r="I514" s="9"/>
      <c r="J514" s="9"/>
      <c r="K514" s="9"/>
      <c r="L514" s="60"/>
      <c r="M514" s="3"/>
      <c r="N514" s="3"/>
      <c r="O514" s="3"/>
      <c r="P514" s="3"/>
      <c r="Q514" s="3"/>
      <c r="R514" s="3"/>
      <c r="S514" s="12"/>
      <c r="T514" s="3"/>
      <c r="U514" s="21"/>
    </row>
    <row r="515" spans="2:11" ht="15">
      <c r="B515" s="8"/>
      <c r="C515" s="3"/>
      <c r="D515" s="3"/>
      <c r="E515" s="3"/>
      <c r="F515" s="3"/>
      <c r="G515" s="3"/>
      <c r="H515" s="3"/>
      <c r="I515" s="9"/>
      <c r="J515" s="9"/>
      <c r="K515" s="9"/>
    </row>
    <row r="525" spans="2:11" ht="15">
      <c r="B525" s="14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2:11" ht="15">
      <c r="B526" s="14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2:11" ht="15"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2:11" ht="15">
      <c r="B528" s="14"/>
      <c r="C528" s="15"/>
      <c r="D528" s="15"/>
      <c r="E528" s="15"/>
      <c r="F528" s="15"/>
      <c r="G528" s="15"/>
      <c r="H528" s="15"/>
      <c r="I528" s="15"/>
      <c r="J528" s="15"/>
      <c r="K528" s="15"/>
    </row>
  </sheetData>
  <sheetProtection/>
  <autoFilter ref="A21:V469"/>
  <mergeCells count="51">
    <mergeCell ref="N1:U6"/>
    <mergeCell ref="N8:U16"/>
    <mergeCell ref="B18:T18"/>
    <mergeCell ref="G19:G21"/>
    <mergeCell ref="R19:R21"/>
    <mergeCell ref="A325:U325"/>
    <mergeCell ref="A55:U55"/>
    <mergeCell ref="A100:U100"/>
    <mergeCell ref="A38:U38"/>
    <mergeCell ref="A60:U60"/>
    <mergeCell ref="T19:T21"/>
    <mergeCell ref="A76:U76"/>
    <mergeCell ref="H19:H21"/>
    <mergeCell ref="I20:I21"/>
    <mergeCell ref="J20:J21"/>
    <mergeCell ref="A312:U312"/>
    <mergeCell ref="A258:U258"/>
    <mergeCell ref="A24:U24"/>
    <mergeCell ref="M20:M21"/>
    <mergeCell ref="A70:U70"/>
    <mergeCell ref="F19:F21"/>
    <mergeCell ref="U19:U21"/>
    <mergeCell ref="C20:C21"/>
    <mergeCell ref="L19:L21"/>
    <mergeCell ref="E19:E21"/>
    <mergeCell ref="M19:Q19"/>
    <mergeCell ref="A134:U134"/>
    <mergeCell ref="A108:U108"/>
    <mergeCell ref="A47:U47"/>
    <mergeCell ref="A84:U84"/>
    <mergeCell ref="Q20:Q21"/>
    <mergeCell ref="A90:U90"/>
    <mergeCell ref="A17:T17"/>
    <mergeCell ref="B19:B21"/>
    <mergeCell ref="D20:D21"/>
    <mergeCell ref="C19:D19"/>
    <mergeCell ref="I19:J19"/>
    <mergeCell ref="A67:U67"/>
    <mergeCell ref="A29:U29"/>
    <mergeCell ref="S19:S21"/>
    <mergeCell ref="N20:N21"/>
    <mergeCell ref="K19:K21"/>
    <mergeCell ref="O20:P20"/>
    <mergeCell ref="A471:U471"/>
    <mergeCell ref="A163:U163"/>
    <mergeCell ref="A73:U73"/>
    <mergeCell ref="A224:U224"/>
    <mergeCell ref="A183:U183"/>
    <mergeCell ref="A167:U167"/>
    <mergeCell ref="A195:U195"/>
    <mergeCell ref="A188:U18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9" r:id="rId1"/>
  <headerFooter alignWithMargins="0">
    <oddHeader>&amp;C&amp;P</oddHeader>
  </headerFooter>
  <rowBreaks count="4" manualBreakCount="4">
    <brk id="181" max="20" man="1"/>
    <brk id="307" max="20" man="1"/>
    <brk id="324" max="20" man="1"/>
    <brk id="36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pane xSplit="1" ySplit="1" topLeftCell="B1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4" sqref="B144:H144"/>
    </sheetView>
  </sheetViews>
  <sheetFormatPr defaultColWidth="9.00390625" defaultRowHeight="12.75"/>
  <cols>
    <col min="1" max="1" width="98.125" style="149" customWidth="1"/>
  </cols>
  <sheetData>
    <row r="1" spans="2:8" ht="12.75"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</row>
    <row r="2" spans="1:8" ht="15">
      <c r="A2" s="92" t="s">
        <v>538</v>
      </c>
      <c r="C2">
        <v>1</v>
      </c>
      <c r="G2">
        <v>1</v>
      </c>
      <c r="H2">
        <v>1</v>
      </c>
    </row>
    <row r="3" spans="1:8" ht="30">
      <c r="A3" s="92" t="s">
        <v>736</v>
      </c>
      <c r="B3">
        <v>1</v>
      </c>
      <c r="C3">
        <v>1</v>
      </c>
      <c r="D3">
        <v>1</v>
      </c>
      <c r="G3">
        <v>1</v>
      </c>
      <c r="H3">
        <v>1</v>
      </c>
    </row>
    <row r="4" spans="1:7" ht="15">
      <c r="A4" s="94" t="s">
        <v>711</v>
      </c>
      <c r="G4">
        <v>1</v>
      </c>
    </row>
    <row r="5" spans="1:3" ht="15">
      <c r="A5" s="94" t="s">
        <v>112</v>
      </c>
      <c r="C5">
        <v>1</v>
      </c>
    </row>
    <row r="6" spans="1:8" ht="15">
      <c r="A6" s="94" t="s">
        <v>735</v>
      </c>
      <c r="G6">
        <v>1</v>
      </c>
      <c r="H6">
        <v>1</v>
      </c>
    </row>
    <row r="7" spans="1:7" ht="15">
      <c r="A7" s="94" t="s">
        <v>711</v>
      </c>
      <c r="G7">
        <v>1</v>
      </c>
    </row>
    <row r="8" spans="1:7" ht="15">
      <c r="A8" s="94" t="s">
        <v>711</v>
      </c>
      <c r="G8">
        <v>1</v>
      </c>
    </row>
    <row r="9" spans="1:8" ht="15">
      <c r="A9" s="94" t="s">
        <v>735</v>
      </c>
      <c r="G9">
        <v>1</v>
      </c>
      <c r="H9">
        <v>1</v>
      </c>
    </row>
    <row r="10" spans="1:8" ht="15">
      <c r="A10" s="94" t="s">
        <v>735</v>
      </c>
      <c r="G10">
        <v>1</v>
      </c>
      <c r="H10">
        <v>1</v>
      </c>
    </row>
    <row r="11" spans="1:7" ht="15">
      <c r="A11" s="94" t="s">
        <v>711</v>
      </c>
      <c r="G11">
        <v>1</v>
      </c>
    </row>
    <row r="12" spans="1:8" ht="15">
      <c r="A12" s="94" t="s">
        <v>737</v>
      </c>
      <c r="H12">
        <v>1</v>
      </c>
    </row>
    <row r="13" spans="1:8" ht="15">
      <c r="A13" s="94" t="s">
        <v>738</v>
      </c>
      <c r="C13">
        <v>1</v>
      </c>
      <c r="H13">
        <v>1</v>
      </c>
    </row>
    <row r="14" spans="1:8" ht="15">
      <c r="A14" s="94" t="s">
        <v>735</v>
      </c>
      <c r="G14">
        <v>1</v>
      </c>
      <c r="H14">
        <v>1</v>
      </c>
    </row>
    <row r="15" spans="1:8" ht="15">
      <c r="A15" s="94" t="s">
        <v>735</v>
      </c>
      <c r="G15">
        <v>1</v>
      </c>
      <c r="H15">
        <v>1</v>
      </c>
    </row>
    <row r="16" spans="1:7" ht="15">
      <c r="A16" s="94" t="s">
        <v>711</v>
      </c>
      <c r="G16">
        <v>1</v>
      </c>
    </row>
    <row r="17" spans="1:7" ht="15">
      <c r="A17" s="94" t="s">
        <v>711</v>
      </c>
      <c r="G17">
        <v>1</v>
      </c>
    </row>
    <row r="18" spans="1:8" ht="15">
      <c r="A18" s="94" t="s">
        <v>735</v>
      </c>
      <c r="G18">
        <v>1</v>
      </c>
      <c r="H18">
        <v>1</v>
      </c>
    </row>
    <row r="19" spans="1:8" ht="15">
      <c r="A19" s="94" t="s">
        <v>735</v>
      </c>
      <c r="G19">
        <v>1</v>
      </c>
      <c r="H19">
        <v>1</v>
      </c>
    </row>
    <row r="20" spans="1:8" ht="15">
      <c r="A20" s="94" t="s">
        <v>735</v>
      </c>
      <c r="G20">
        <v>1</v>
      </c>
      <c r="H20">
        <v>1</v>
      </c>
    </row>
    <row r="21" spans="1:8" ht="15">
      <c r="A21" s="94" t="s">
        <v>735</v>
      </c>
      <c r="G21">
        <v>1</v>
      </c>
      <c r="H21">
        <v>1</v>
      </c>
    </row>
    <row r="22" spans="1:7" ht="15">
      <c r="A22" s="94" t="s">
        <v>711</v>
      </c>
      <c r="G22">
        <v>1</v>
      </c>
    </row>
    <row r="23" spans="1:8" ht="15">
      <c r="A23" s="94" t="s">
        <v>735</v>
      </c>
      <c r="G23">
        <v>1</v>
      </c>
      <c r="H23">
        <v>1</v>
      </c>
    </row>
    <row r="24" spans="1:8" ht="15">
      <c r="A24" s="94" t="s">
        <v>735</v>
      </c>
      <c r="G24">
        <v>1</v>
      </c>
      <c r="H24">
        <v>1</v>
      </c>
    </row>
    <row r="25" spans="1:8" ht="15">
      <c r="A25" s="94" t="s">
        <v>735</v>
      </c>
      <c r="G25">
        <v>1</v>
      </c>
      <c r="H25">
        <v>1</v>
      </c>
    </row>
    <row r="26" spans="1:7" ht="15">
      <c r="A26" s="94" t="s">
        <v>711</v>
      </c>
      <c r="G26">
        <v>1</v>
      </c>
    </row>
    <row r="27" spans="1:7" ht="15">
      <c r="A27" s="94" t="s">
        <v>712</v>
      </c>
      <c r="E27">
        <v>1</v>
      </c>
      <c r="G27">
        <v>1</v>
      </c>
    </row>
    <row r="28" spans="1:7" ht="15">
      <c r="A28" s="94" t="s">
        <v>711</v>
      </c>
      <c r="G28">
        <v>1</v>
      </c>
    </row>
    <row r="29" spans="1:8" ht="15">
      <c r="A29" s="94" t="s">
        <v>735</v>
      </c>
      <c r="G29">
        <v>1</v>
      </c>
      <c r="H29">
        <v>1</v>
      </c>
    </row>
    <row r="30" spans="1:8" ht="15">
      <c r="A30" s="94" t="s">
        <v>735</v>
      </c>
      <c r="G30">
        <v>1</v>
      </c>
      <c r="H30">
        <v>1</v>
      </c>
    </row>
    <row r="31" spans="1:7" ht="15">
      <c r="A31" s="94" t="s">
        <v>711</v>
      </c>
      <c r="G31">
        <v>1</v>
      </c>
    </row>
    <row r="32" spans="1:8" ht="15">
      <c r="A32" s="94" t="s">
        <v>735</v>
      </c>
      <c r="G32">
        <v>1</v>
      </c>
      <c r="H32">
        <v>1</v>
      </c>
    </row>
    <row r="33" spans="1:8" ht="15">
      <c r="A33" s="94" t="s">
        <v>735</v>
      </c>
      <c r="G33">
        <v>1</v>
      </c>
      <c r="H33">
        <v>1</v>
      </c>
    </row>
    <row r="34" spans="1:8" ht="15">
      <c r="A34" s="94" t="s">
        <v>735</v>
      </c>
      <c r="G34">
        <v>1</v>
      </c>
      <c r="H34">
        <v>1</v>
      </c>
    </row>
    <row r="35" spans="1:8" ht="15">
      <c r="A35" s="94" t="s">
        <v>735</v>
      </c>
      <c r="G35">
        <v>1</v>
      </c>
      <c r="H35">
        <v>1</v>
      </c>
    </row>
    <row r="36" spans="1:8" ht="15">
      <c r="A36" s="94" t="s">
        <v>735</v>
      </c>
      <c r="G36">
        <v>1</v>
      </c>
      <c r="H36">
        <v>1</v>
      </c>
    </row>
    <row r="37" spans="1:8" ht="15">
      <c r="A37" s="94" t="s">
        <v>737</v>
      </c>
      <c r="G37">
        <v>1</v>
      </c>
      <c r="H37">
        <v>1</v>
      </c>
    </row>
    <row r="38" spans="1:4" ht="15">
      <c r="A38" s="92" t="s">
        <v>911</v>
      </c>
      <c r="D38">
        <v>1</v>
      </c>
    </row>
    <row r="39" spans="1:7" ht="15">
      <c r="A39" s="94" t="s">
        <v>724</v>
      </c>
      <c r="G39">
        <v>1</v>
      </c>
    </row>
    <row r="40" spans="1:8" ht="15">
      <c r="A40" s="94" t="s">
        <v>711</v>
      </c>
      <c r="G40">
        <v>1</v>
      </c>
      <c r="H40">
        <v>1</v>
      </c>
    </row>
    <row r="41" spans="1:8" ht="30">
      <c r="A41" s="94" t="s">
        <v>739</v>
      </c>
      <c r="B41">
        <v>1</v>
      </c>
      <c r="D41">
        <v>1</v>
      </c>
      <c r="E41">
        <v>1</v>
      </c>
      <c r="H41">
        <v>1</v>
      </c>
    </row>
    <row r="42" spans="1:8" ht="15">
      <c r="A42" s="94" t="s">
        <v>740</v>
      </c>
      <c r="B42">
        <v>1</v>
      </c>
      <c r="C42">
        <v>1</v>
      </c>
      <c r="H42">
        <v>1</v>
      </c>
    </row>
    <row r="43" spans="1:8" ht="15">
      <c r="A43" s="94" t="s">
        <v>735</v>
      </c>
      <c r="G43">
        <v>1</v>
      </c>
      <c r="H43">
        <v>1</v>
      </c>
    </row>
    <row r="44" spans="1:4" ht="15">
      <c r="A44" s="94" t="s">
        <v>911</v>
      </c>
      <c r="D44">
        <v>1</v>
      </c>
    </row>
    <row r="45" spans="1:8" ht="15">
      <c r="A45" s="94" t="s">
        <v>737</v>
      </c>
      <c r="H45">
        <v>1</v>
      </c>
    </row>
    <row r="46" spans="1:3" ht="15">
      <c r="A46" s="94" t="s">
        <v>112</v>
      </c>
      <c r="C46">
        <v>1</v>
      </c>
    </row>
    <row r="47" spans="1:8" ht="15">
      <c r="A47" s="94" t="s">
        <v>735</v>
      </c>
      <c r="G47">
        <v>1</v>
      </c>
      <c r="H47">
        <v>1</v>
      </c>
    </row>
    <row r="48" spans="1:8" ht="15">
      <c r="A48" s="94" t="s">
        <v>735</v>
      </c>
      <c r="G48">
        <v>1</v>
      </c>
      <c r="H48">
        <v>1</v>
      </c>
    </row>
    <row r="49" spans="1:3" ht="15">
      <c r="A49" s="94" t="s">
        <v>112</v>
      </c>
      <c r="C49">
        <v>1</v>
      </c>
    </row>
    <row r="50" spans="1:3" ht="15">
      <c r="A50" s="94" t="s">
        <v>112</v>
      </c>
      <c r="C50">
        <v>1</v>
      </c>
    </row>
    <row r="51" spans="1:8" ht="15">
      <c r="A51" s="94" t="s">
        <v>735</v>
      </c>
      <c r="G51">
        <v>1</v>
      </c>
      <c r="H51">
        <v>1</v>
      </c>
    </row>
    <row r="52" spans="1:7" ht="15">
      <c r="A52" s="94" t="s">
        <v>711</v>
      </c>
      <c r="G52">
        <v>1</v>
      </c>
    </row>
    <row r="53" spans="1:7" ht="15">
      <c r="A53" s="94" t="s">
        <v>711</v>
      </c>
      <c r="G53">
        <v>1</v>
      </c>
    </row>
    <row r="54" spans="1:8" ht="15">
      <c r="A54" s="94" t="s">
        <v>735</v>
      </c>
      <c r="G54">
        <v>1</v>
      </c>
      <c r="H54">
        <v>1</v>
      </c>
    </row>
    <row r="55" spans="1:8" ht="15">
      <c r="A55" s="94" t="s">
        <v>735</v>
      </c>
      <c r="G55">
        <v>1</v>
      </c>
      <c r="H55">
        <v>1</v>
      </c>
    </row>
    <row r="56" spans="1:8" ht="15">
      <c r="A56" s="94" t="s">
        <v>735</v>
      </c>
      <c r="G56">
        <v>1</v>
      </c>
      <c r="H56">
        <v>1</v>
      </c>
    </row>
    <row r="57" spans="1:8" ht="15">
      <c r="A57" s="94" t="s">
        <v>735</v>
      </c>
      <c r="G57">
        <v>1</v>
      </c>
      <c r="H57">
        <v>1</v>
      </c>
    </row>
    <row r="58" spans="1:8" ht="15">
      <c r="A58" s="94" t="s">
        <v>735</v>
      </c>
      <c r="G58">
        <v>1</v>
      </c>
      <c r="H58">
        <v>1</v>
      </c>
    </row>
    <row r="59" spans="1:8" ht="15">
      <c r="A59" s="94" t="s">
        <v>735</v>
      </c>
      <c r="G59">
        <v>1</v>
      </c>
      <c r="H59">
        <v>1</v>
      </c>
    </row>
    <row r="60" spans="1:8" ht="15">
      <c r="A60" s="94" t="s">
        <v>712</v>
      </c>
      <c r="G60">
        <v>1</v>
      </c>
      <c r="H60">
        <v>1</v>
      </c>
    </row>
    <row r="61" spans="1:5" ht="15">
      <c r="A61" s="94" t="s">
        <v>113</v>
      </c>
      <c r="E61">
        <v>1</v>
      </c>
    </row>
    <row r="62" spans="1:8" ht="15">
      <c r="A62" s="94" t="s">
        <v>735</v>
      </c>
      <c r="G62">
        <v>1</v>
      </c>
      <c r="H62">
        <v>1</v>
      </c>
    </row>
    <row r="63" spans="1:8" ht="15">
      <c r="A63" s="94" t="s">
        <v>735</v>
      </c>
      <c r="G63">
        <v>1</v>
      </c>
      <c r="H63">
        <v>1</v>
      </c>
    </row>
    <row r="64" spans="1:4" ht="15">
      <c r="A64" s="94" t="s">
        <v>66</v>
      </c>
      <c r="B64">
        <v>1</v>
      </c>
      <c r="D64">
        <v>1</v>
      </c>
    </row>
    <row r="65" spans="1:7" ht="15">
      <c r="A65" s="94" t="s">
        <v>711</v>
      </c>
      <c r="G65">
        <v>1</v>
      </c>
    </row>
    <row r="66" spans="1:5" ht="15">
      <c r="A66" s="94" t="s">
        <v>872</v>
      </c>
      <c r="E66">
        <v>1</v>
      </c>
    </row>
    <row r="67" spans="1:4" ht="15">
      <c r="A67" s="94" t="s">
        <v>66</v>
      </c>
      <c r="C67">
        <v>1</v>
      </c>
      <c r="D67">
        <v>1</v>
      </c>
    </row>
    <row r="68" spans="1:7" ht="15">
      <c r="A68" s="94" t="s">
        <v>711</v>
      </c>
      <c r="G68">
        <v>1</v>
      </c>
    </row>
    <row r="69" spans="1:5" ht="15">
      <c r="A69" s="94" t="s">
        <v>872</v>
      </c>
      <c r="E69">
        <v>1</v>
      </c>
    </row>
    <row r="70" spans="1:8" ht="15">
      <c r="A70" s="94" t="s">
        <v>737</v>
      </c>
      <c r="H70">
        <v>1</v>
      </c>
    </row>
    <row r="71" spans="1:5" ht="15">
      <c r="A71" s="94" t="s">
        <v>872</v>
      </c>
      <c r="E71">
        <v>1</v>
      </c>
    </row>
    <row r="72" spans="1:4" ht="15">
      <c r="A72" s="92" t="s">
        <v>911</v>
      </c>
      <c r="D72">
        <v>1</v>
      </c>
    </row>
    <row r="73" spans="1:7" ht="15">
      <c r="A73" s="94" t="s">
        <v>711</v>
      </c>
      <c r="G73">
        <v>1</v>
      </c>
    </row>
    <row r="74" spans="1:7" ht="15">
      <c r="A74" s="94" t="s">
        <v>711</v>
      </c>
      <c r="G74">
        <v>1</v>
      </c>
    </row>
    <row r="75" spans="1:7" ht="15">
      <c r="A75" s="94" t="s">
        <v>711</v>
      </c>
      <c r="G75">
        <v>1</v>
      </c>
    </row>
    <row r="76" spans="1:4" ht="15">
      <c r="A76" s="92" t="s">
        <v>911</v>
      </c>
      <c r="D76">
        <v>1</v>
      </c>
    </row>
    <row r="77" spans="1:4" ht="15">
      <c r="A77" s="92" t="s">
        <v>911</v>
      </c>
      <c r="D77">
        <v>1</v>
      </c>
    </row>
    <row r="78" spans="1:4" ht="15">
      <c r="A78" s="92" t="s">
        <v>911</v>
      </c>
      <c r="D78">
        <v>1</v>
      </c>
    </row>
    <row r="79" spans="1:8" ht="15">
      <c r="A79" s="94" t="s">
        <v>738</v>
      </c>
      <c r="C79">
        <v>1</v>
      </c>
      <c r="H79">
        <v>1</v>
      </c>
    </row>
    <row r="80" spans="1:7" ht="15">
      <c r="A80" s="94" t="s">
        <v>711</v>
      </c>
      <c r="G80">
        <v>1</v>
      </c>
    </row>
    <row r="81" spans="1:4" ht="15">
      <c r="A81" s="92" t="s">
        <v>911</v>
      </c>
      <c r="D81">
        <v>1</v>
      </c>
    </row>
    <row r="82" spans="1:5" ht="15">
      <c r="A82" s="94" t="s">
        <v>872</v>
      </c>
      <c r="E82">
        <v>1</v>
      </c>
    </row>
    <row r="83" spans="1:8" ht="15">
      <c r="A83" s="94" t="s">
        <v>737</v>
      </c>
      <c r="H83">
        <v>1</v>
      </c>
    </row>
    <row r="84" spans="1:8" ht="15">
      <c r="A84" s="94" t="s">
        <v>738</v>
      </c>
      <c r="C84">
        <v>1</v>
      </c>
      <c r="H84">
        <v>1</v>
      </c>
    </row>
    <row r="85" spans="1:8" ht="15">
      <c r="A85" s="94" t="s">
        <v>737</v>
      </c>
      <c r="H85">
        <v>1</v>
      </c>
    </row>
    <row r="86" spans="1:7" ht="15">
      <c r="A86" s="94" t="s">
        <v>711</v>
      </c>
      <c r="G86">
        <v>1</v>
      </c>
    </row>
    <row r="87" spans="1:3" ht="15">
      <c r="A87" s="94" t="s">
        <v>112</v>
      </c>
      <c r="C87">
        <v>1</v>
      </c>
    </row>
    <row r="88" spans="1:7" ht="15">
      <c r="A88" s="94" t="s">
        <v>711</v>
      </c>
      <c r="G88">
        <v>1</v>
      </c>
    </row>
    <row r="89" spans="1:5" ht="15">
      <c r="A89" s="92" t="s">
        <v>436</v>
      </c>
      <c r="B89">
        <v>1</v>
      </c>
      <c r="D89">
        <v>1</v>
      </c>
      <c r="E89">
        <v>1</v>
      </c>
    </row>
    <row r="90" spans="1:8" ht="15">
      <c r="A90" s="94" t="s">
        <v>737</v>
      </c>
      <c r="H90">
        <v>1</v>
      </c>
    </row>
    <row r="91" spans="1:8" ht="15">
      <c r="A91" s="94" t="s">
        <v>737</v>
      </c>
      <c r="H91">
        <v>1</v>
      </c>
    </row>
    <row r="92" spans="1:3" ht="15">
      <c r="A92" s="94" t="s">
        <v>112</v>
      </c>
      <c r="C92">
        <v>1</v>
      </c>
    </row>
    <row r="93" spans="1:3" ht="15">
      <c r="A93" s="94" t="s">
        <v>112</v>
      </c>
      <c r="C93">
        <v>1</v>
      </c>
    </row>
    <row r="94" spans="1:7" ht="15">
      <c r="A94" s="94" t="s">
        <v>711</v>
      </c>
      <c r="G94">
        <v>1</v>
      </c>
    </row>
    <row r="95" spans="1:7" ht="15">
      <c r="A95" s="94" t="s">
        <v>711</v>
      </c>
      <c r="G95">
        <v>1</v>
      </c>
    </row>
    <row r="96" spans="1:8" ht="15">
      <c r="A96" s="94" t="s">
        <v>737</v>
      </c>
      <c r="H96">
        <v>1</v>
      </c>
    </row>
    <row r="97" spans="1:3" ht="15">
      <c r="A97" s="94" t="s">
        <v>112</v>
      </c>
      <c r="C97">
        <v>1</v>
      </c>
    </row>
    <row r="98" spans="1:3" ht="15">
      <c r="A98" s="94" t="s">
        <v>711</v>
      </c>
      <c r="C98">
        <v>1</v>
      </c>
    </row>
    <row r="99" spans="1:7" ht="15">
      <c r="A99" s="94" t="s">
        <v>737</v>
      </c>
      <c r="G99">
        <v>1</v>
      </c>
    </row>
    <row r="100" spans="1:8" ht="15">
      <c r="A100" s="94" t="s">
        <v>735</v>
      </c>
      <c r="G100">
        <v>1</v>
      </c>
      <c r="H100">
        <v>1</v>
      </c>
    </row>
    <row r="101" spans="1:3" ht="15">
      <c r="A101" s="94" t="s">
        <v>112</v>
      </c>
      <c r="C101">
        <v>1</v>
      </c>
    </row>
    <row r="102" spans="1:7" ht="15">
      <c r="A102" s="94" t="s">
        <v>711</v>
      </c>
      <c r="G102">
        <v>1</v>
      </c>
    </row>
    <row r="103" spans="1:7" ht="15">
      <c r="A103" s="94" t="s">
        <v>711</v>
      </c>
      <c r="G103">
        <v>1</v>
      </c>
    </row>
    <row r="104" spans="1:7" ht="15">
      <c r="A104" s="94" t="s">
        <v>711</v>
      </c>
      <c r="G104">
        <v>1</v>
      </c>
    </row>
    <row r="105" spans="1:8" ht="15">
      <c r="A105" s="94" t="s">
        <v>735</v>
      </c>
      <c r="G105">
        <v>1</v>
      </c>
      <c r="H105">
        <v>1</v>
      </c>
    </row>
    <row r="106" spans="1:4" ht="15">
      <c r="A106" s="94" t="s">
        <v>66</v>
      </c>
      <c r="B106">
        <v>1</v>
      </c>
      <c r="D106">
        <v>1</v>
      </c>
    </row>
    <row r="107" spans="1:4" ht="15">
      <c r="A107" s="94" t="s">
        <v>112</v>
      </c>
      <c r="C107">
        <v>1</v>
      </c>
      <c r="D107">
        <v>1</v>
      </c>
    </row>
    <row r="108" spans="1:3" ht="15">
      <c r="A108" s="94" t="s">
        <v>112</v>
      </c>
      <c r="C108">
        <v>1</v>
      </c>
    </row>
    <row r="109" spans="1:3" ht="15">
      <c r="A109" s="94" t="s">
        <v>539</v>
      </c>
      <c r="B109">
        <v>1</v>
      </c>
      <c r="C109">
        <v>1</v>
      </c>
    </row>
    <row r="110" spans="1:3" ht="15">
      <c r="A110" s="94" t="s">
        <v>112</v>
      </c>
      <c r="C110">
        <v>1</v>
      </c>
    </row>
    <row r="111" spans="1:5" ht="15">
      <c r="A111" s="94" t="s">
        <v>115</v>
      </c>
      <c r="B111">
        <v>1</v>
      </c>
      <c r="D111">
        <v>1</v>
      </c>
      <c r="E111">
        <v>1</v>
      </c>
    </row>
    <row r="112" spans="1:5" ht="15">
      <c r="A112" s="94" t="s">
        <v>819</v>
      </c>
      <c r="E112">
        <v>1</v>
      </c>
    </row>
    <row r="113" spans="1:7" ht="15">
      <c r="A113" s="94" t="s">
        <v>711</v>
      </c>
      <c r="G113">
        <v>1</v>
      </c>
    </row>
    <row r="114" spans="1:7" ht="15">
      <c r="A114" s="94" t="s">
        <v>711</v>
      </c>
      <c r="G114">
        <v>1</v>
      </c>
    </row>
    <row r="115" spans="1:5" ht="15">
      <c r="A115" s="94" t="s">
        <v>115</v>
      </c>
      <c r="B115">
        <v>1</v>
      </c>
      <c r="D115">
        <v>1</v>
      </c>
      <c r="E115">
        <v>1</v>
      </c>
    </row>
    <row r="116" spans="1:7" ht="15">
      <c r="A116" s="94" t="s">
        <v>711</v>
      </c>
      <c r="G116">
        <v>1</v>
      </c>
    </row>
    <row r="117" spans="1:5" ht="15">
      <c r="A117" s="94" t="s">
        <v>872</v>
      </c>
      <c r="E117">
        <v>1</v>
      </c>
    </row>
    <row r="118" spans="1:8" ht="15">
      <c r="A118" s="94" t="s">
        <v>741</v>
      </c>
      <c r="B118">
        <v>1</v>
      </c>
      <c r="H118">
        <v>1</v>
      </c>
    </row>
    <row r="119" spans="1:8" ht="15">
      <c r="A119" s="94" t="s">
        <v>737</v>
      </c>
      <c r="H119">
        <v>1</v>
      </c>
    </row>
    <row r="120" spans="1:4" ht="15">
      <c r="A120" s="94" t="s">
        <v>518</v>
      </c>
      <c r="B120">
        <v>1</v>
      </c>
      <c r="D120">
        <v>1</v>
      </c>
    </row>
    <row r="121" spans="1:7" ht="15">
      <c r="A121" s="94" t="s">
        <v>711</v>
      </c>
      <c r="G121">
        <v>1</v>
      </c>
    </row>
    <row r="122" spans="1:7" ht="15">
      <c r="A122" s="94" t="s">
        <v>711</v>
      </c>
      <c r="G122">
        <v>1</v>
      </c>
    </row>
    <row r="123" spans="1:8" ht="15">
      <c r="A123" s="94" t="s">
        <v>737</v>
      </c>
      <c r="H123">
        <v>1</v>
      </c>
    </row>
    <row r="124" spans="1:8" ht="15">
      <c r="A124" s="94" t="s">
        <v>737</v>
      </c>
      <c r="H124">
        <v>1</v>
      </c>
    </row>
    <row r="125" spans="1:3" ht="15">
      <c r="A125" s="94" t="s">
        <v>112</v>
      </c>
      <c r="C125">
        <v>1</v>
      </c>
    </row>
    <row r="126" spans="1:7" ht="15">
      <c r="A126" s="94" t="s">
        <v>711</v>
      </c>
      <c r="G126">
        <v>1</v>
      </c>
    </row>
    <row r="127" spans="1:8" ht="15">
      <c r="A127" s="94" t="s">
        <v>735</v>
      </c>
      <c r="G127">
        <v>1</v>
      </c>
      <c r="H127">
        <v>1</v>
      </c>
    </row>
    <row r="128" spans="1:5" ht="15">
      <c r="A128" s="94" t="s">
        <v>115</v>
      </c>
      <c r="B128">
        <v>1</v>
      </c>
      <c r="D128">
        <v>1</v>
      </c>
      <c r="E128">
        <v>1</v>
      </c>
    </row>
    <row r="129" spans="1:5" ht="15">
      <c r="A129" s="94" t="s">
        <v>872</v>
      </c>
      <c r="E129">
        <v>1</v>
      </c>
    </row>
    <row r="130" spans="1:3" ht="15">
      <c r="A130" s="94" t="s">
        <v>112</v>
      </c>
      <c r="C130">
        <v>1</v>
      </c>
    </row>
    <row r="131" spans="1:2" ht="15">
      <c r="A131" s="94" t="s">
        <v>880</v>
      </c>
      <c r="B131">
        <v>1</v>
      </c>
    </row>
    <row r="132" spans="1:3" ht="15">
      <c r="A132" s="94" t="s">
        <v>112</v>
      </c>
      <c r="C132">
        <v>1</v>
      </c>
    </row>
    <row r="133" spans="1:2" ht="15">
      <c r="A133" s="92" t="s">
        <v>880</v>
      </c>
      <c r="B133">
        <v>1</v>
      </c>
    </row>
    <row r="134" spans="1:7" ht="15">
      <c r="A134" s="94" t="s">
        <v>711</v>
      </c>
      <c r="G134">
        <v>1</v>
      </c>
    </row>
    <row r="135" spans="1:2" ht="15">
      <c r="A135" s="94" t="s">
        <v>880</v>
      </c>
      <c r="B135">
        <v>1</v>
      </c>
    </row>
    <row r="136" spans="1:7" ht="15">
      <c r="A136" s="94" t="s">
        <v>711</v>
      </c>
      <c r="G136">
        <v>1</v>
      </c>
    </row>
    <row r="137" spans="1:5" ht="15">
      <c r="A137" s="94" t="s">
        <v>115</v>
      </c>
      <c r="B137">
        <v>1</v>
      </c>
      <c r="D137">
        <v>1</v>
      </c>
      <c r="E137">
        <v>1</v>
      </c>
    </row>
    <row r="138" spans="1:5" ht="15">
      <c r="A138" s="94" t="s">
        <v>115</v>
      </c>
      <c r="B138">
        <v>1</v>
      </c>
      <c r="D138">
        <v>1</v>
      </c>
      <c r="E138">
        <v>1</v>
      </c>
    </row>
    <row r="139" spans="1:5" ht="15">
      <c r="A139" s="94" t="s">
        <v>639</v>
      </c>
      <c r="E139">
        <v>1</v>
      </c>
    </row>
    <row r="140" spans="1:5" ht="15">
      <c r="A140" s="94" t="s">
        <v>65</v>
      </c>
      <c r="B140">
        <v>1</v>
      </c>
      <c r="E140">
        <v>1</v>
      </c>
    </row>
    <row r="141" spans="1:4" ht="15">
      <c r="A141" s="94" t="s">
        <v>518</v>
      </c>
      <c r="B141">
        <v>1</v>
      </c>
      <c r="D141">
        <v>1</v>
      </c>
    </row>
    <row r="142" spans="1:5" ht="15">
      <c r="A142" s="94" t="s">
        <v>115</v>
      </c>
      <c r="B142">
        <v>1</v>
      </c>
      <c r="D142">
        <v>1</v>
      </c>
      <c r="E142">
        <v>1</v>
      </c>
    </row>
    <row r="143" spans="1:5" ht="15">
      <c r="A143" s="92" t="s">
        <v>114</v>
      </c>
      <c r="D143">
        <v>1</v>
      </c>
      <c r="E143">
        <v>1</v>
      </c>
    </row>
    <row r="144" spans="2:8" ht="12.75">
      <c r="B144">
        <f>SUM(B2:B143)</f>
        <v>20</v>
      </c>
      <c r="C144">
        <f aca="true" t="shared" si="0" ref="C144:H144">SUM(C2:C143)</f>
        <v>24</v>
      </c>
      <c r="D144">
        <f t="shared" si="0"/>
        <v>23</v>
      </c>
      <c r="E144">
        <f t="shared" si="0"/>
        <v>20</v>
      </c>
      <c r="F144">
        <f t="shared" si="0"/>
        <v>0</v>
      </c>
      <c r="G144">
        <f t="shared" si="0"/>
        <v>75</v>
      </c>
      <c r="H144">
        <f t="shared" si="0"/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8"/>
  <sheetViews>
    <sheetView view="pageBreakPreview" zoomScaleSheetLayoutView="100" workbookViewId="0" topLeftCell="A1">
      <selection activeCell="B218" sqref="B218"/>
    </sheetView>
  </sheetViews>
  <sheetFormatPr defaultColWidth="9.00390625" defaultRowHeight="12.75"/>
  <cols>
    <col min="1" max="1" width="3.75390625" style="57" customWidth="1"/>
    <col min="2" max="2" width="20.25390625" style="18" customWidth="1"/>
    <col min="3" max="3" width="13.25390625" style="18" customWidth="1"/>
    <col min="4" max="5" width="12.25390625" style="18" customWidth="1"/>
    <col min="6" max="6" width="12.625" style="18" customWidth="1"/>
    <col min="7" max="7" width="12.875" style="18" customWidth="1"/>
    <col min="8" max="8" width="12.625" style="18" bestFit="1" customWidth="1"/>
    <col min="9" max="9" width="11.125" style="18" customWidth="1"/>
    <col min="10" max="10" width="12.625" style="18" bestFit="1" customWidth="1"/>
    <col min="11" max="11" width="13.00390625" style="18" customWidth="1"/>
    <col min="12" max="12" width="10.00390625" style="18" bestFit="1" customWidth="1"/>
    <col min="13" max="13" width="10.25390625" style="18" customWidth="1"/>
    <col min="14" max="14" width="11.25390625" style="18" customWidth="1"/>
    <col min="15" max="15" width="10.625" style="18" customWidth="1"/>
    <col min="16" max="16" width="10.125" style="18" customWidth="1"/>
    <col min="17" max="17" width="7.375" style="18" customWidth="1"/>
    <col min="18" max="16384" width="9.125" style="18" customWidth="1"/>
  </cols>
  <sheetData>
    <row r="1" spans="1:17" ht="12.75" customHeight="1">
      <c r="A1" s="55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03" t="s">
        <v>0</v>
      </c>
      <c r="N1" s="203"/>
      <c r="O1" s="203"/>
      <c r="P1" s="203"/>
      <c r="Q1" s="203"/>
    </row>
    <row r="2" spans="1:17" ht="12.75">
      <c r="A2" s="56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03"/>
      <c r="N2" s="203"/>
      <c r="O2" s="203"/>
      <c r="P2" s="203"/>
      <c r="Q2" s="203"/>
    </row>
    <row r="3" spans="1:17" ht="12.75">
      <c r="A3" s="5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03"/>
      <c r="N3" s="203"/>
      <c r="O3" s="203"/>
      <c r="P3" s="203"/>
      <c r="Q3" s="203"/>
    </row>
    <row r="4" spans="1:17" ht="12.75">
      <c r="A4" s="5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03"/>
      <c r="N4" s="203"/>
      <c r="O4" s="203"/>
      <c r="P4" s="203"/>
      <c r="Q4" s="203"/>
    </row>
    <row r="5" spans="1:17" ht="12.75">
      <c r="A5" s="5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03"/>
      <c r="N5" s="203"/>
      <c r="O5" s="203"/>
      <c r="P5" s="203"/>
      <c r="Q5" s="203"/>
    </row>
    <row r="6" spans="1:17" ht="9.75" customHeight="1">
      <c r="A6" s="5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03"/>
      <c r="N6" s="203"/>
      <c r="O6" s="203"/>
      <c r="P6" s="203"/>
      <c r="Q6" s="203"/>
    </row>
    <row r="7" spans="1:17" ht="0.75" customHeight="1">
      <c r="A7" s="5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16" customFormat="1" ht="15.75" customHeight="1">
      <c r="A8" s="5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203" t="s">
        <v>680</v>
      </c>
      <c r="N8" s="204"/>
      <c r="O8" s="204"/>
      <c r="P8" s="204"/>
      <c r="Q8" s="204"/>
    </row>
    <row r="9" spans="1:17" ht="12.75">
      <c r="A9" s="5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204"/>
      <c r="N9" s="204"/>
      <c r="O9" s="204"/>
      <c r="P9" s="204"/>
      <c r="Q9" s="204"/>
    </row>
    <row r="10" spans="1:17" ht="12.75">
      <c r="A10" s="5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04"/>
      <c r="N10" s="204"/>
      <c r="O10" s="204"/>
      <c r="P10" s="204"/>
      <c r="Q10" s="204"/>
    </row>
    <row r="11" spans="1:17" ht="12.75">
      <c r="A11" s="5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204"/>
      <c r="N11" s="204"/>
      <c r="O11" s="204"/>
      <c r="P11" s="204"/>
      <c r="Q11" s="204"/>
    </row>
    <row r="12" spans="1:17" ht="12.75">
      <c r="A12" s="5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204"/>
      <c r="N12" s="204"/>
      <c r="O12" s="204"/>
      <c r="P12" s="204"/>
      <c r="Q12" s="204"/>
    </row>
    <row r="13" spans="1:17" ht="12.75">
      <c r="A13" s="55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04"/>
      <c r="N13" s="204"/>
      <c r="O13" s="204"/>
      <c r="P13" s="204"/>
      <c r="Q13" s="204"/>
    </row>
    <row r="14" spans="1:17" ht="12.75">
      <c r="A14" s="5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04"/>
      <c r="N14" s="204"/>
      <c r="O14" s="204"/>
      <c r="P14" s="204"/>
      <c r="Q14" s="204"/>
    </row>
    <row r="15" spans="1:17" ht="12.75">
      <c r="A15" s="5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04"/>
      <c r="N15" s="204"/>
      <c r="O15" s="204"/>
      <c r="P15" s="204"/>
      <c r="Q15" s="204"/>
    </row>
    <row r="16" spans="1:20" ht="24" customHeight="1">
      <c r="A16" s="55"/>
      <c r="B16" s="43"/>
      <c r="C16" s="42"/>
      <c r="D16" s="42"/>
      <c r="E16" s="42"/>
      <c r="F16" s="42"/>
      <c r="G16" s="42"/>
      <c r="H16" s="44"/>
      <c r="I16" s="44"/>
      <c r="J16" s="44"/>
      <c r="K16" s="45"/>
      <c r="L16" s="46"/>
      <c r="M16" s="204"/>
      <c r="N16" s="204"/>
      <c r="O16" s="204"/>
      <c r="P16" s="204"/>
      <c r="Q16" s="204"/>
      <c r="R16" s="12"/>
      <c r="S16" s="3"/>
      <c r="T16" s="1"/>
    </row>
    <row r="17" spans="1:20" ht="53.25" customHeight="1">
      <c r="A17" s="55"/>
      <c r="B17" s="206" t="s">
        <v>236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47"/>
      <c r="R17" s="12"/>
      <c r="S17" s="3"/>
      <c r="T17" s="1"/>
    </row>
    <row r="18" spans="1:20" ht="18.75">
      <c r="A18" s="5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2"/>
      <c r="O18" s="42"/>
      <c r="P18" s="42"/>
      <c r="Q18" s="42"/>
      <c r="R18" s="12"/>
      <c r="S18" s="3"/>
      <c r="T18" s="1"/>
    </row>
    <row r="19" spans="1:20" ht="119.25" customHeight="1">
      <c r="A19" s="27" t="s">
        <v>683</v>
      </c>
      <c r="B19" s="27" t="s">
        <v>698</v>
      </c>
      <c r="C19" s="49" t="s">
        <v>820</v>
      </c>
      <c r="D19" s="41" t="s">
        <v>703</v>
      </c>
      <c r="E19" s="41" t="s">
        <v>313</v>
      </c>
      <c r="F19" s="193" t="s">
        <v>699</v>
      </c>
      <c r="G19" s="198"/>
      <c r="H19" s="193" t="s">
        <v>704</v>
      </c>
      <c r="I19" s="198"/>
      <c r="J19" s="193" t="s">
        <v>707</v>
      </c>
      <c r="K19" s="198"/>
      <c r="L19" s="193" t="s">
        <v>708</v>
      </c>
      <c r="M19" s="198"/>
      <c r="N19" s="196" t="s">
        <v>710</v>
      </c>
      <c r="O19" s="197"/>
      <c r="P19" s="193" t="s">
        <v>705</v>
      </c>
      <c r="Q19" s="194"/>
      <c r="R19" s="12"/>
      <c r="S19" s="3"/>
      <c r="T19" s="1"/>
    </row>
    <row r="20" spans="1:20" ht="12.75">
      <c r="A20" s="82"/>
      <c r="B20" s="27" t="s">
        <v>700</v>
      </c>
      <c r="C20" s="28" t="s">
        <v>693</v>
      </c>
      <c r="D20" s="28" t="s">
        <v>693</v>
      </c>
      <c r="E20" s="28" t="s">
        <v>693</v>
      </c>
      <c r="F20" s="28" t="s">
        <v>690</v>
      </c>
      <c r="G20" s="28" t="s">
        <v>693</v>
      </c>
      <c r="H20" s="28" t="s">
        <v>697</v>
      </c>
      <c r="I20" s="28" t="s">
        <v>693</v>
      </c>
      <c r="J20" s="28" t="s">
        <v>690</v>
      </c>
      <c r="K20" s="28" t="s">
        <v>693</v>
      </c>
      <c r="L20" s="28" t="s">
        <v>690</v>
      </c>
      <c r="M20" s="28" t="s">
        <v>693</v>
      </c>
      <c r="N20" s="28" t="s">
        <v>701</v>
      </c>
      <c r="O20" s="28" t="s">
        <v>693</v>
      </c>
      <c r="P20" s="193" t="s">
        <v>693</v>
      </c>
      <c r="Q20" s="205"/>
      <c r="R20" s="12"/>
      <c r="S20" s="3"/>
      <c r="T20" s="1"/>
    </row>
    <row r="21" spans="1:20" ht="12.75">
      <c r="A21" s="83">
        <v>1</v>
      </c>
      <c r="B21" s="27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  <c r="O21" s="28">
        <v>15</v>
      </c>
      <c r="P21" s="193">
        <v>16</v>
      </c>
      <c r="Q21" s="194"/>
      <c r="R21" s="12"/>
      <c r="S21" s="3"/>
      <c r="T21" s="1"/>
    </row>
    <row r="22" spans="1:20" ht="12.75">
      <c r="A22" s="167" t="s">
        <v>834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2"/>
      <c r="S22" s="3"/>
      <c r="T22" s="1"/>
    </row>
    <row r="23" spans="1:20" ht="25.5">
      <c r="A23" s="84">
        <v>1</v>
      </c>
      <c r="B23" s="31" t="s">
        <v>775</v>
      </c>
      <c r="C23" s="32">
        <f>D23+E23+G23+I23+K23+M23+O23</f>
        <v>266527.42</v>
      </c>
      <c r="D23" s="75">
        <v>266527.42</v>
      </c>
      <c r="E23" s="75"/>
      <c r="F23" s="75"/>
      <c r="G23" s="75"/>
      <c r="H23" s="32"/>
      <c r="I23" s="33"/>
      <c r="J23" s="33"/>
      <c r="K23" s="33"/>
      <c r="L23" s="32"/>
      <c r="M23" s="32"/>
      <c r="N23" s="32"/>
      <c r="O23" s="32"/>
      <c r="P23" s="188"/>
      <c r="Q23" s="189"/>
      <c r="R23" s="12"/>
      <c r="S23" s="3"/>
      <c r="T23" s="1"/>
    </row>
    <row r="24" spans="1:20" ht="25.5">
      <c r="A24" s="84">
        <v>2</v>
      </c>
      <c r="B24" s="31" t="s">
        <v>776</v>
      </c>
      <c r="C24" s="32">
        <f>D24+E24+G24+I24+K24+M24+O24</f>
        <v>240854.08</v>
      </c>
      <c r="D24" s="75">
        <v>240854.08</v>
      </c>
      <c r="E24" s="75"/>
      <c r="F24" s="75"/>
      <c r="G24" s="75"/>
      <c r="H24" s="32"/>
      <c r="I24" s="33"/>
      <c r="J24" s="33"/>
      <c r="K24" s="33"/>
      <c r="L24" s="32"/>
      <c r="M24" s="32"/>
      <c r="N24" s="32"/>
      <c r="O24" s="32"/>
      <c r="P24" s="188"/>
      <c r="Q24" s="189"/>
      <c r="R24" s="12"/>
      <c r="S24" s="3"/>
      <c r="T24" s="1"/>
    </row>
    <row r="25" spans="1:20" ht="25.5">
      <c r="A25" s="84">
        <v>3</v>
      </c>
      <c r="B25" s="31" t="s">
        <v>663</v>
      </c>
      <c r="C25" s="32">
        <f>D25+E25+G25+I25+K25+M25+O25</f>
        <v>1254922.88</v>
      </c>
      <c r="D25" s="75"/>
      <c r="E25" s="75"/>
      <c r="F25" s="75">
        <v>786</v>
      </c>
      <c r="G25" s="75">
        <v>1254922.88</v>
      </c>
      <c r="H25" s="32"/>
      <c r="I25" s="33"/>
      <c r="J25" s="70"/>
      <c r="K25" s="70"/>
      <c r="L25" s="32"/>
      <c r="M25" s="32"/>
      <c r="N25" s="32"/>
      <c r="O25" s="32"/>
      <c r="P25" s="188"/>
      <c r="Q25" s="189"/>
      <c r="R25" s="12"/>
      <c r="S25" s="3"/>
      <c r="T25" s="1"/>
    </row>
    <row r="26" spans="1:20" ht="14.25" customHeight="1">
      <c r="A26" s="82"/>
      <c r="B26" s="36" t="s">
        <v>826</v>
      </c>
      <c r="C26" s="34">
        <f>SUM(C23:C25)</f>
        <v>1762304.38</v>
      </c>
      <c r="D26" s="34">
        <f>SUM(D23:D25)</f>
        <v>507381.5</v>
      </c>
      <c r="E26" s="34"/>
      <c r="F26" s="34">
        <f>SUM(F23:F25)</f>
        <v>786</v>
      </c>
      <c r="G26" s="34">
        <f>SUM(G23:G25)</f>
        <v>1254922.88</v>
      </c>
      <c r="H26" s="34"/>
      <c r="I26" s="34"/>
      <c r="J26" s="34"/>
      <c r="K26" s="34"/>
      <c r="L26" s="34"/>
      <c r="M26" s="34"/>
      <c r="N26" s="34"/>
      <c r="O26" s="34"/>
      <c r="P26" s="188"/>
      <c r="Q26" s="189"/>
      <c r="R26" s="12"/>
      <c r="S26" s="3"/>
      <c r="T26" s="1"/>
    </row>
    <row r="27" spans="1:20" ht="12.75" customHeight="1">
      <c r="A27" s="167" t="s">
        <v>832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2"/>
      <c r="S27" s="3"/>
      <c r="T27" s="1"/>
    </row>
    <row r="28" spans="1:20" ht="25.5">
      <c r="A28" s="27">
        <v>4</v>
      </c>
      <c r="B28" s="31" t="s">
        <v>42</v>
      </c>
      <c r="C28" s="32">
        <f aca="true" t="shared" si="0" ref="C28:C34">D28+E28+G28+I28+K28+M28+O28</f>
        <v>226644.87</v>
      </c>
      <c r="D28" s="32">
        <v>226644.87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88"/>
      <c r="Q28" s="189"/>
      <c r="R28" s="12"/>
      <c r="S28" s="3"/>
      <c r="T28" s="1"/>
    </row>
    <row r="29" spans="1:20" ht="25.5">
      <c r="A29" s="27">
        <v>5</v>
      </c>
      <c r="B29" s="31" t="s">
        <v>39</v>
      </c>
      <c r="C29" s="32">
        <f t="shared" si="0"/>
        <v>183878.28</v>
      </c>
      <c r="D29" s="32">
        <v>183878.28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88"/>
      <c r="Q29" s="189"/>
      <c r="R29" s="12"/>
      <c r="S29" s="3"/>
      <c r="T29" s="1"/>
    </row>
    <row r="30" spans="1:20" ht="25.5">
      <c r="A30" s="27">
        <v>6</v>
      </c>
      <c r="B30" s="31" t="s">
        <v>777</v>
      </c>
      <c r="C30" s="32">
        <f t="shared" si="0"/>
        <v>240099.23</v>
      </c>
      <c r="D30" s="32">
        <v>240099.23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88"/>
      <c r="Q30" s="189"/>
      <c r="R30" s="12"/>
      <c r="S30" s="3"/>
      <c r="T30" s="1"/>
    </row>
    <row r="31" spans="1:20" ht="25.5">
      <c r="A31" s="27">
        <v>7</v>
      </c>
      <c r="B31" s="31" t="s">
        <v>43</v>
      </c>
      <c r="C31" s="32">
        <f t="shared" si="0"/>
        <v>1067306.33</v>
      </c>
      <c r="D31" s="32">
        <v>162506.33</v>
      </c>
      <c r="E31" s="32"/>
      <c r="F31" s="32">
        <v>377</v>
      </c>
      <c r="G31" s="32">
        <v>904800</v>
      </c>
      <c r="H31" s="32"/>
      <c r="I31" s="32"/>
      <c r="J31" s="32"/>
      <c r="K31" s="32"/>
      <c r="L31" s="32"/>
      <c r="M31" s="32"/>
      <c r="N31" s="32"/>
      <c r="O31" s="32"/>
      <c r="P31" s="188"/>
      <c r="Q31" s="189"/>
      <c r="R31" s="12"/>
      <c r="S31" s="3"/>
      <c r="T31" s="1"/>
    </row>
    <row r="32" spans="1:20" ht="25.5">
      <c r="A32" s="27">
        <v>8</v>
      </c>
      <c r="B32" s="31" t="s">
        <v>41</v>
      </c>
      <c r="C32" s="32">
        <f t="shared" si="0"/>
        <v>132133.06</v>
      </c>
      <c r="D32" s="32">
        <v>132133.06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188"/>
      <c r="Q32" s="189"/>
      <c r="R32" s="12"/>
      <c r="S32" s="3"/>
      <c r="T32" s="1"/>
    </row>
    <row r="33" spans="1:20" ht="27" customHeight="1">
      <c r="A33" s="27">
        <v>9</v>
      </c>
      <c r="B33" s="30" t="s">
        <v>122</v>
      </c>
      <c r="C33" s="32">
        <f t="shared" si="0"/>
        <v>1094749.39</v>
      </c>
      <c r="D33" s="32">
        <v>174811.29</v>
      </c>
      <c r="E33" s="32"/>
      <c r="F33" s="32">
        <v>388</v>
      </c>
      <c r="G33" s="32">
        <v>919938.1</v>
      </c>
      <c r="H33" s="32"/>
      <c r="I33" s="32"/>
      <c r="J33" s="32"/>
      <c r="K33" s="32"/>
      <c r="L33" s="32"/>
      <c r="M33" s="32"/>
      <c r="N33" s="32"/>
      <c r="O33" s="32"/>
      <c r="P33" s="188"/>
      <c r="Q33" s="189"/>
      <c r="R33" s="12"/>
      <c r="S33" s="3"/>
      <c r="T33" s="1"/>
    </row>
    <row r="34" spans="1:20" ht="25.5">
      <c r="A34" s="27">
        <v>10</v>
      </c>
      <c r="B34" s="30" t="s">
        <v>175</v>
      </c>
      <c r="C34" s="32">
        <f t="shared" si="0"/>
        <v>213843.24</v>
      </c>
      <c r="D34" s="32">
        <v>213843.24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88"/>
      <c r="Q34" s="189"/>
      <c r="R34" s="12"/>
      <c r="S34" s="3"/>
      <c r="T34" s="1"/>
    </row>
    <row r="35" spans="1:20" ht="12.75">
      <c r="A35" s="82"/>
      <c r="B35" s="36" t="s">
        <v>826</v>
      </c>
      <c r="C35" s="34">
        <f>SUM(C28:C34)</f>
        <v>3158654.4000000004</v>
      </c>
      <c r="D35" s="34">
        <f>SUM(D28:D34)</f>
        <v>1333916.3</v>
      </c>
      <c r="E35" s="34"/>
      <c r="F35" s="34">
        <f>SUM(F28:F34)</f>
        <v>765</v>
      </c>
      <c r="G35" s="34">
        <f>SUM(G28:G34)</f>
        <v>1824738.1</v>
      </c>
      <c r="H35" s="32"/>
      <c r="I35" s="32"/>
      <c r="J35" s="32"/>
      <c r="K35" s="32"/>
      <c r="L35" s="32"/>
      <c r="M35" s="32"/>
      <c r="N35" s="32"/>
      <c r="O35" s="32"/>
      <c r="P35" s="188"/>
      <c r="Q35" s="189"/>
      <c r="R35" s="12"/>
      <c r="S35" s="3"/>
      <c r="T35" s="1"/>
    </row>
    <row r="36" spans="1:20" ht="12.75" customHeight="1">
      <c r="A36" s="167" t="s">
        <v>833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2"/>
      <c r="S36" s="3"/>
      <c r="T36" s="1"/>
    </row>
    <row r="37" spans="1:20" ht="27" customHeight="1">
      <c r="A37" s="27">
        <v>11</v>
      </c>
      <c r="B37" s="31" t="s">
        <v>778</v>
      </c>
      <c r="C37" s="32">
        <f aca="true" t="shared" si="1" ref="C37:C43">D37+E37+G37+I37+K37+M37+O37</f>
        <v>22539.9</v>
      </c>
      <c r="D37" s="32">
        <v>22539.9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88"/>
      <c r="Q37" s="189"/>
      <c r="R37" s="12"/>
      <c r="S37" s="3"/>
      <c r="T37" s="1"/>
    </row>
    <row r="38" spans="1:20" ht="27" customHeight="1">
      <c r="A38" s="27">
        <v>12</v>
      </c>
      <c r="B38" s="31" t="s">
        <v>779</v>
      </c>
      <c r="C38" s="32">
        <f t="shared" si="1"/>
        <v>816089.2</v>
      </c>
      <c r="D38" s="32"/>
      <c r="E38" s="32"/>
      <c r="F38" s="32">
        <v>478</v>
      </c>
      <c r="G38" s="32">
        <v>816089.2</v>
      </c>
      <c r="H38" s="32"/>
      <c r="I38" s="32"/>
      <c r="J38" s="32"/>
      <c r="K38" s="32"/>
      <c r="L38" s="32"/>
      <c r="M38" s="32"/>
      <c r="N38" s="32"/>
      <c r="O38" s="32"/>
      <c r="P38" s="188"/>
      <c r="Q38" s="189"/>
      <c r="R38" s="12"/>
      <c r="S38" s="3"/>
      <c r="T38" s="1"/>
    </row>
    <row r="39" spans="1:20" ht="27" customHeight="1">
      <c r="A39" s="27">
        <v>13</v>
      </c>
      <c r="B39" s="31" t="s">
        <v>780</v>
      </c>
      <c r="C39" s="32">
        <f t="shared" si="1"/>
        <v>1292180.39</v>
      </c>
      <c r="D39" s="32"/>
      <c r="E39" s="32"/>
      <c r="F39" s="32">
        <v>820</v>
      </c>
      <c r="G39" s="32">
        <v>1292180.39</v>
      </c>
      <c r="H39" s="32"/>
      <c r="I39" s="32"/>
      <c r="J39" s="32"/>
      <c r="K39" s="32"/>
      <c r="L39" s="32"/>
      <c r="M39" s="32"/>
      <c r="N39" s="32"/>
      <c r="O39" s="32"/>
      <c r="P39" s="188"/>
      <c r="Q39" s="189"/>
      <c r="R39" s="12"/>
      <c r="S39" s="3"/>
      <c r="T39" s="1"/>
    </row>
    <row r="40" spans="1:20" ht="27.75" customHeight="1">
      <c r="A40" s="27">
        <v>14</v>
      </c>
      <c r="B40" s="31" t="s">
        <v>671</v>
      </c>
      <c r="C40" s="32">
        <f t="shared" si="1"/>
        <v>916538.06</v>
      </c>
      <c r="D40" s="32">
        <v>916538.06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88"/>
      <c r="Q40" s="189"/>
      <c r="R40" s="12"/>
      <c r="S40" s="3"/>
      <c r="T40" s="1"/>
    </row>
    <row r="41" spans="1:20" ht="26.25" customHeight="1">
      <c r="A41" s="27">
        <v>15</v>
      </c>
      <c r="B41" s="31" t="s">
        <v>672</v>
      </c>
      <c r="C41" s="32">
        <f t="shared" si="1"/>
        <v>1122784.61</v>
      </c>
      <c r="D41" s="32"/>
      <c r="E41" s="32"/>
      <c r="F41" s="32">
        <v>558</v>
      </c>
      <c r="G41" s="32">
        <v>1122784.61</v>
      </c>
      <c r="H41" s="32"/>
      <c r="I41" s="32"/>
      <c r="J41" s="32"/>
      <c r="K41" s="32"/>
      <c r="L41" s="32"/>
      <c r="M41" s="32"/>
      <c r="N41" s="32"/>
      <c r="O41" s="32"/>
      <c r="P41" s="188"/>
      <c r="Q41" s="189"/>
      <c r="R41" s="12"/>
      <c r="S41" s="3"/>
      <c r="T41" s="1"/>
    </row>
    <row r="42" spans="1:20" ht="27" customHeight="1">
      <c r="A42" s="27">
        <v>16</v>
      </c>
      <c r="B42" s="31" t="s">
        <v>384</v>
      </c>
      <c r="C42" s="32">
        <f t="shared" si="1"/>
        <v>117136.91</v>
      </c>
      <c r="D42" s="32">
        <v>117136.91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188"/>
      <c r="Q42" s="189"/>
      <c r="R42" s="12"/>
      <c r="S42" s="3"/>
      <c r="T42" s="1"/>
    </row>
    <row r="43" spans="1:20" ht="27" customHeight="1">
      <c r="A43" s="27">
        <v>17</v>
      </c>
      <c r="B43" s="31" t="s">
        <v>673</v>
      </c>
      <c r="C43" s="32">
        <f t="shared" si="1"/>
        <v>211604.54</v>
      </c>
      <c r="D43" s="32">
        <v>211604.54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88"/>
      <c r="Q43" s="189"/>
      <c r="R43" s="12"/>
      <c r="S43" s="3"/>
      <c r="T43" s="1"/>
    </row>
    <row r="44" spans="1:20" ht="16.5" customHeight="1">
      <c r="A44" s="27"/>
      <c r="B44" s="36" t="s">
        <v>826</v>
      </c>
      <c r="C44" s="34">
        <f>SUM(C37:C43)</f>
        <v>4498873.61</v>
      </c>
      <c r="D44" s="34">
        <f>SUM(D37:D43)</f>
        <v>1267819.4100000001</v>
      </c>
      <c r="E44" s="34"/>
      <c r="F44" s="34">
        <f>SUM(F37:F43)</f>
        <v>1856</v>
      </c>
      <c r="G44" s="34">
        <f>SUM(G37:G43)</f>
        <v>3231054.2</v>
      </c>
      <c r="H44" s="34"/>
      <c r="I44" s="34"/>
      <c r="J44" s="34"/>
      <c r="K44" s="34"/>
      <c r="L44" s="34"/>
      <c r="M44" s="34"/>
      <c r="N44" s="34"/>
      <c r="O44" s="32"/>
      <c r="P44" s="188"/>
      <c r="Q44" s="189"/>
      <c r="R44" s="12"/>
      <c r="S44" s="3"/>
      <c r="T44" s="1"/>
    </row>
    <row r="45" spans="1:20" ht="12.75" customHeight="1">
      <c r="A45" s="167" t="s">
        <v>850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2"/>
      <c r="S45" s="3"/>
      <c r="T45" s="1"/>
    </row>
    <row r="46" spans="1:20" ht="25.5">
      <c r="A46" s="27">
        <v>18</v>
      </c>
      <c r="B46" s="31" t="s">
        <v>190</v>
      </c>
      <c r="C46" s="32">
        <f aca="true" t="shared" si="2" ref="C46:C51">D46+E46+G46+I46+K46+M46+O46</f>
        <v>520241.21</v>
      </c>
      <c r="D46" s="75">
        <v>520241.21</v>
      </c>
      <c r="E46" s="75"/>
      <c r="F46" s="75"/>
      <c r="G46" s="75"/>
      <c r="H46" s="75"/>
      <c r="I46" s="75"/>
      <c r="J46" s="75"/>
      <c r="K46" s="75"/>
      <c r="L46" s="75"/>
      <c r="M46" s="75"/>
      <c r="N46" s="32"/>
      <c r="O46" s="32"/>
      <c r="P46" s="188"/>
      <c r="Q46" s="189"/>
      <c r="R46" s="12"/>
      <c r="S46" s="3"/>
      <c r="T46" s="1"/>
    </row>
    <row r="47" spans="1:20" ht="39.75" customHeight="1">
      <c r="A47" s="27">
        <v>19</v>
      </c>
      <c r="B47" s="31" t="s">
        <v>191</v>
      </c>
      <c r="C47" s="32">
        <f t="shared" si="2"/>
        <v>402935.3</v>
      </c>
      <c r="D47" s="75">
        <v>402935.3</v>
      </c>
      <c r="E47" s="75"/>
      <c r="F47" s="75"/>
      <c r="G47" s="75"/>
      <c r="H47" s="75"/>
      <c r="I47" s="75"/>
      <c r="J47" s="75"/>
      <c r="K47" s="75"/>
      <c r="L47" s="75"/>
      <c r="M47" s="75"/>
      <c r="N47" s="32"/>
      <c r="O47" s="32"/>
      <c r="P47" s="188"/>
      <c r="Q47" s="189"/>
      <c r="R47" s="12"/>
      <c r="S47" s="3"/>
      <c r="T47" s="1"/>
    </row>
    <row r="48" spans="1:20" ht="38.25">
      <c r="A48" s="27">
        <v>20</v>
      </c>
      <c r="B48" s="31" t="s">
        <v>192</v>
      </c>
      <c r="C48" s="32">
        <f t="shared" si="2"/>
        <v>403378.78</v>
      </c>
      <c r="D48" s="75">
        <v>403378.78</v>
      </c>
      <c r="E48" s="75"/>
      <c r="F48" s="75"/>
      <c r="G48" s="75"/>
      <c r="H48" s="75"/>
      <c r="I48" s="75"/>
      <c r="J48" s="75"/>
      <c r="K48" s="75"/>
      <c r="L48" s="75"/>
      <c r="M48" s="75"/>
      <c r="N48" s="32"/>
      <c r="O48" s="32"/>
      <c r="P48" s="188"/>
      <c r="Q48" s="189"/>
      <c r="R48" s="12"/>
      <c r="S48" s="3"/>
      <c r="T48" s="1"/>
    </row>
    <row r="49" spans="1:20" ht="27" customHeight="1">
      <c r="A49" s="27">
        <v>21</v>
      </c>
      <c r="B49" s="31" t="s">
        <v>119</v>
      </c>
      <c r="C49" s="32">
        <f t="shared" si="2"/>
        <v>361760.33</v>
      </c>
      <c r="D49" s="75">
        <v>361760.33</v>
      </c>
      <c r="E49" s="75"/>
      <c r="F49" s="75"/>
      <c r="G49" s="75"/>
      <c r="H49" s="75"/>
      <c r="I49" s="75"/>
      <c r="J49" s="75"/>
      <c r="K49" s="75"/>
      <c r="L49" s="75"/>
      <c r="M49" s="75"/>
      <c r="N49" s="32"/>
      <c r="O49" s="32"/>
      <c r="P49" s="188"/>
      <c r="Q49" s="189"/>
      <c r="R49" s="12"/>
      <c r="S49" s="3"/>
      <c r="T49" s="1"/>
    </row>
    <row r="50" spans="1:20" ht="30.75" customHeight="1">
      <c r="A50" s="27">
        <v>22</v>
      </c>
      <c r="B50" s="31" t="s">
        <v>120</v>
      </c>
      <c r="C50" s="32">
        <f t="shared" si="2"/>
        <v>1395090.04</v>
      </c>
      <c r="D50" s="75">
        <v>1395090.04</v>
      </c>
      <c r="E50" s="75"/>
      <c r="F50" s="75"/>
      <c r="G50" s="75"/>
      <c r="H50" s="75"/>
      <c r="I50" s="75"/>
      <c r="J50" s="75"/>
      <c r="K50" s="75"/>
      <c r="L50" s="75"/>
      <c r="M50" s="75"/>
      <c r="N50" s="32"/>
      <c r="O50" s="32"/>
      <c r="P50" s="188"/>
      <c r="Q50" s="189"/>
      <c r="R50" s="12"/>
      <c r="S50" s="3"/>
      <c r="T50" s="1"/>
    </row>
    <row r="51" spans="1:20" ht="27.75" customHeight="1">
      <c r="A51" s="27">
        <v>23</v>
      </c>
      <c r="B51" s="31" t="s">
        <v>121</v>
      </c>
      <c r="C51" s="32">
        <f t="shared" si="2"/>
        <v>391266.8</v>
      </c>
      <c r="D51" s="75"/>
      <c r="E51" s="75"/>
      <c r="F51" s="75"/>
      <c r="G51" s="75"/>
      <c r="H51" s="75"/>
      <c r="I51" s="75"/>
      <c r="J51" s="75"/>
      <c r="K51" s="75"/>
      <c r="L51" s="75">
        <v>503.62</v>
      </c>
      <c r="M51" s="75">
        <v>391266.8</v>
      </c>
      <c r="N51" s="32"/>
      <c r="O51" s="32"/>
      <c r="P51" s="188"/>
      <c r="Q51" s="189"/>
      <c r="R51" s="12"/>
      <c r="S51" s="3"/>
      <c r="T51" s="1"/>
    </row>
    <row r="52" spans="1:20" ht="12.75">
      <c r="A52" s="27"/>
      <c r="B52" s="36" t="s">
        <v>193</v>
      </c>
      <c r="C52" s="34">
        <f>SUM(C46:C51)</f>
        <v>3474672.46</v>
      </c>
      <c r="D52" s="34">
        <f>SUM(D46:D51)</f>
        <v>3083405.66</v>
      </c>
      <c r="E52" s="34"/>
      <c r="F52" s="34"/>
      <c r="G52" s="34"/>
      <c r="H52" s="34"/>
      <c r="I52" s="34"/>
      <c r="J52" s="34"/>
      <c r="K52" s="34"/>
      <c r="L52" s="34">
        <f>SUM(L46:L51)</f>
        <v>503.62</v>
      </c>
      <c r="M52" s="34">
        <f>SUM(M46:M51)</f>
        <v>391266.8</v>
      </c>
      <c r="N52" s="34"/>
      <c r="O52" s="34"/>
      <c r="P52" s="188"/>
      <c r="Q52" s="189"/>
      <c r="R52" s="12"/>
      <c r="S52" s="3"/>
      <c r="T52" s="1"/>
    </row>
    <row r="53" spans="1:20" ht="12.75" customHeight="1">
      <c r="A53" s="167" t="s">
        <v>824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2"/>
      <c r="S53" s="3"/>
      <c r="T53" s="1"/>
    </row>
    <row r="54" spans="1:20" ht="25.5">
      <c r="A54" s="27">
        <v>24</v>
      </c>
      <c r="B54" s="31" t="s">
        <v>873</v>
      </c>
      <c r="C54" s="32">
        <f>D54+E54+G54+I54+K54+M54+O54</f>
        <v>158497.74</v>
      </c>
      <c r="D54" s="75">
        <v>158497.74</v>
      </c>
      <c r="E54" s="75"/>
      <c r="F54" s="75"/>
      <c r="G54" s="75"/>
      <c r="H54" s="28"/>
      <c r="I54" s="28"/>
      <c r="J54" s="28"/>
      <c r="K54" s="28"/>
      <c r="L54" s="28"/>
      <c r="M54" s="28"/>
      <c r="N54" s="28"/>
      <c r="O54" s="28"/>
      <c r="P54" s="188"/>
      <c r="Q54" s="189"/>
      <c r="R54" s="12"/>
      <c r="S54" s="3"/>
      <c r="T54" s="1"/>
    </row>
    <row r="55" spans="1:20" ht="25.5">
      <c r="A55" s="27">
        <v>25</v>
      </c>
      <c r="B55" s="31" t="s">
        <v>653</v>
      </c>
      <c r="C55" s="32">
        <f>D55+E55+G55+I55+K55+M55+O55</f>
        <v>142259.64</v>
      </c>
      <c r="D55" s="75">
        <v>142259.64</v>
      </c>
      <c r="E55" s="75"/>
      <c r="F55" s="75"/>
      <c r="G55" s="75"/>
      <c r="H55" s="28"/>
      <c r="I55" s="28"/>
      <c r="J55" s="28"/>
      <c r="K55" s="28"/>
      <c r="L55" s="28"/>
      <c r="M55" s="28"/>
      <c r="N55" s="28"/>
      <c r="O55" s="28"/>
      <c r="P55" s="188"/>
      <c r="Q55" s="189"/>
      <c r="R55" s="12"/>
      <c r="S55" s="3"/>
      <c r="T55" s="1"/>
    </row>
    <row r="56" spans="1:20" ht="25.5">
      <c r="A56" s="27">
        <v>26</v>
      </c>
      <c r="B56" s="31" t="s">
        <v>781</v>
      </c>
      <c r="C56" s="32">
        <f>D56+E56+G56+I56+K56+M56+O56</f>
        <v>697206.46</v>
      </c>
      <c r="D56" s="75">
        <v>125002.57</v>
      </c>
      <c r="E56" s="75"/>
      <c r="F56" s="75">
        <v>413.1</v>
      </c>
      <c r="G56" s="75">
        <v>572203.89</v>
      </c>
      <c r="H56" s="28"/>
      <c r="I56" s="32"/>
      <c r="J56" s="32"/>
      <c r="K56" s="32"/>
      <c r="L56" s="28"/>
      <c r="M56" s="28"/>
      <c r="N56" s="28"/>
      <c r="O56" s="28"/>
      <c r="P56" s="188"/>
      <c r="Q56" s="189"/>
      <c r="R56" s="12"/>
      <c r="S56" s="3"/>
      <c r="T56" s="1"/>
    </row>
    <row r="57" spans="1:20" ht="12.75">
      <c r="A57" s="82"/>
      <c r="B57" s="36" t="s">
        <v>826</v>
      </c>
      <c r="C57" s="34">
        <f>SUM(C54:C56)</f>
        <v>997963.84</v>
      </c>
      <c r="D57" s="34">
        <f>SUM(D54:D56)</f>
        <v>425759.95</v>
      </c>
      <c r="E57" s="34"/>
      <c r="F57" s="34">
        <f>SUM(F54:F56)</f>
        <v>413.1</v>
      </c>
      <c r="G57" s="34">
        <f>SUM(G54:G56)</f>
        <v>572203.89</v>
      </c>
      <c r="H57" s="34"/>
      <c r="I57" s="34"/>
      <c r="J57" s="34"/>
      <c r="K57" s="34"/>
      <c r="L57" s="34"/>
      <c r="M57" s="34"/>
      <c r="N57" s="34"/>
      <c r="O57" s="34"/>
      <c r="P57" s="188"/>
      <c r="Q57" s="189"/>
      <c r="R57" s="12"/>
      <c r="S57" s="3"/>
      <c r="T57" s="1"/>
    </row>
    <row r="58" spans="1:20" ht="12.75" customHeight="1">
      <c r="A58" s="167" t="s">
        <v>827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2"/>
      <c r="S58" s="3"/>
      <c r="T58" s="1"/>
    </row>
    <row r="59" spans="1:20" ht="25.5">
      <c r="A59" s="27">
        <v>27</v>
      </c>
      <c r="B59" s="31" t="s">
        <v>782</v>
      </c>
      <c r="C59" s="32">
        <f>D59+E59+G59+I59+K59+M59+O59</f>
        <v>2280178.46</v>
      </c>
      <c r="D59" s="32"/>
      <c r="E59" s="32"/>
      <c r="F59" s="75">
        <v>1229.64</v>
      </c>
      <c r="G59" s="75">
        <v>2280178.46</v>
      </c>
      <c r="H59" s="32"/>
      <c r="I59" s="32"/>
      <c r="J59" s="32"/>
      <c r="K59" s="32"/>
      <c r="L59" s="32"/>
      <c r="M59" s="32"/>
      <c r="N59" s="32"/>
      <c r="O59" s="32"/>
      <c r="P59" s="188"/>
      <c r="Q59" s="189"/>
      <c r="R59" s="12"/>
      <c r="S59" s="3"/>
      <c r="T59" s="1"/>
    </row>
    <row r="60" spans="1:20" ht="25.5">
      <c r="A60" s="27">
        <v>28</v>
      </c>
      <c r="B60" s="31" t="s">
        <v>783</v>
      </c>
      <c r="C60" s="32">
        <f>D60+E60+G60+I60+K60+M60+O60</f>
        <v>1104040.04</v>
      </c>
      <c r="D60" s="32"/>
      <c r="E60" s="32"/>
      <c r="F60" s="75">
        <v>562.85</v>
      </c>
      <c r="G60" s="75">
        <v>1104040.04</v>
      </c>
      <c r="H60" s="32"/>
      <c r="I60" s="32"/>
      <c r="J60" s="32"/>
      <c r="K60" s="32"/>
      <c r="L60" s="32"/>
      <c r="M60" s="32"/>
      <c r="N60" s="32"/>
      <c r="O60" s="32"/>
      <c r="P60" s="188"/>
      <c r="Q60" s="189"/>
      <c r="R60" s="12"/>
      <c r="S60" s="3"/>
      <c r="T60" s="1"/>
    </row>
    <row r="61" spans="1:20" ht="25.5">
      <c r="A61" s="27">
        <v>29</v>
      </c>
      <c r="B61" s="31" t="s">
        <v>784</v>
      </c>
      <c r="C61" s="32">
        <f>D61+E61+G61+I61+K61+M61+O61</f>
        <v>1103035.24</v>
      </c>
      <c r="D61" s="32"/>
      <c r="E61" s="32"/>
      <c r="F61" s="75">
        <v>663.9</v>
      </c>
      <c r="G61" s="75">
        <v>1103035.24</v>
      </c>
      <c r="H61" s="32"/>
      <c r="I61" s="32"/>
      <c r="J61" s="32"/>
      <c r="K61" s="32"/>
      <c r="L61" s="32"/>
      <c r="M61" s="32"/>
      <c r="N61" s="32"/>
      <c r="O61" s="32"/>
      <c r="P61" s="188"/>
      <c r="Q61" s="189"/>
      <c r="R61" s="12"/>
      <c r="S61" s="3"/>
      <c r="T61" s="1"/>
    </row>
    <row r="62" spans="1:20" ht="38.25">
      <c r="A62" s="27">
        <v>30</v>
      </c>
      <c r="B62" s="31" t="s">
        <v>650</v>
      </c>
      <c r="C62" s="32">
        <f>D62+E62+G62+I62+K62+M62+O62</f>
        <v>879519.1</v>
      </c>
      <c r="D62" s="32"/>
      <c r="E62" s="32"/>
      <c r="F62" s="75">
        <v>529.74</v>
      </c>
      <c r="G62" s="75">
        <v>879519.1</v>
      </c>
      <c r="H62" s="32"/>
      <c r="I62" s="32"/>
      <c r="J62" s="32"/>
      <c r="K62" s="32"/>
      <c r="L62" s="32"/>
      <c r="M62" s="32"/>
      <c r="N62" s="32"/>
      <c r="O62" s="32"/>
      <c r="P62" s="188"/>
      <c r="Q62" s="189"/>
      <c r="R62" s="12"/>
      <c r="S62" s="3"/>
      <c r="T62" s="1"/>
    </row>
    <row r="63" spans="1:20" ht="25.5">
      <c r="A63" s="27">
        <v>31</v>
      </c>
      <c r="B63" s="31" t="s">
        <v>651</v>
      </c>
      <c r="C63" s="32">
        <f>D63+E63+G63+I63+K63+M63+O63</f>
        <v>899887.34</v>
      </c>
      <c r="D63" s="32"/>
      <c r="E63" s="32"/>
      <c r="F63" s="75">
        <v>708.84</v>
      </c>
      <c r="G63" s="75">
        <v>899887.34</v>
      </c>
      <c r="H63" s="32"/>
      <c r="I63" s="32"/>
      <c r="J63" s="32"/>
      <c r="K63" s="32"/>
      <c r="L63" s="32"/>
      <c r="M63" s="32"/>
      <c r="N63" s="32"/>
      <c r="O63" s="32"/>
      <c r="P63" s="188"/>
      <c r="Q63" s="189"/>
      <c r="R63" s="12"/>
      <c r="S63" s="3"/>
      <c r="T63" s="1"/>
    </row>
    <row r="64" spans="1:20" ht="12.75">
      <c r="A64" s="27"/>
      <c r="B64" s="36" t="s">
        <v>826</v>
      </c>
      <c r="C64" s="34">
        <f>SUM(C59:C63)</f>
        <v>6266660.18</v>
      </c>
      <c r="D64" s="34"/>
      <c r="E64" s="34"/>
      <c r="F64" s="34">
        <f>SUM(F59:F63)</f>
        <v>3694.9700000000003</v>
      </c>
      <c r="G64" s="34">
        <f>SUM(G59:G63)</f>
        <v>6266660.18</v>
      </c>
      <c r="H64" s="32"/>
      <c r="I64" s="32"/>
      <c r="J64" s="32"/>
      <c r="K64" s="32"/>
      <c r="L64" s="32"/>
      <c r="M64" s="32"/>
      <c r="N64" s="32"/>
      <c r="O64" s="32"/>
      <c r="P64" s="195"/>
      <c r="Q64" s="188"/>
      <c r="R64" s="12"/>
      <c r="S64" s="3"/>
      <c r="T64" s="1"/>
    </row>
    <row r="65" spans="1:20" ht="12.75" customHeight="1">
      <c r="A65" s="167" t="s">
        <v>868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2"/>
      <c r="S65" s="3"/>
      <c r="T65" s="1"/>
    </row>
    <row r="66" spans="1:20" ht="25.5">
      <c r="A66" s="27">
        <v>32</v>
      </c>
      <c r="B66" s="31" t="s">
        <v>68</v>
      </c>
      <c r="C66" s="32">
        <f>D66+E66+G66+I66+K66+M66+O66</f>
        <v>753813.15</v>
      </c>
      <c r="D66" s="32"/>
      <c r="E66" s="32"/>
      <c r="F66" s="75">
        <v>528</v>
      </c>
      <c r="G66" s="75">
        <v>753813.15</v>
      </c>
      <c r="H66" s="31"/>
      <c r="I66" s="31"/>
      <c r="J66" s="31"/>
      <c r="K66" s="31"/>
      <c r="L66" s="31"/>
      <c r="M66" s="31"/>
      <c r="N66" s="31"/>
      <c r="O66" s="31"/>
      <c r="P66" s="193"/>
      <c r="Q66" s="194"/>
      <c r="R66" s="12"/>
      <c r="S66" s="3"/>
      <c r="T66" s="1"/>
    </row>
    <row r="67" spans="1:20" ht="12.75">
      <c r="A67" s="82"/>
      <c r="B67" s="36" t="s">
        <v>826</v>
      </c>
      <c r="C67" s="34">
        <f>SUM(C66)</f>
        <v>753813.15</v>
      </c>
      <c r="D67" s="34"/>
      <c r="E67" s="34"/>
      <c r="F67" s="34">
        <f>SUM(F66)</f>
        <v>528</v>
      </c>
      <c r="G67" s="34">
        <f>SUM(G66)</f>
        <v>753813.15</v>
      </c>
      <c r="H67" s="32"/>
      <c r="I67" s="32"/>
      <c r="J67" s="32"/>
      <c r="K67" s="32"/>
      <c r="L67" s="32"/>
      <c r="M67" s="32"/>
      <c r="N67" s="32"/>
      <c r="O67" s="32"/>
      <c r="P67" s="188"/>
      <c r="Q67" s="189"/>
      <c r="R67" s="12"/>
      <c r="S67" s="3"/>
      <c r="T67" s="1"/>
    </row>
    <row r="68" spans="1:20" ht="12.75" customHeight="1">
      <c r="A68" s="167" t="s">
        <v>835</v>
      </c>
      <c r="B68" s="202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2"/>
      <c r="S68" s="3"/>
      <c r="T68" s="1"/>
    </row>
    <row r="69" spans="1:20" ht="27" customHeight="1">
      <c r="A69" s="27">
        <v>33</v>
      </c>
      <c r="B69" s="31" t="s">
        <v>249</v>
      </c>
      <c r="C69" s="32">
        <f>D69+E69+G69+I69+K69+M69+O69</f>
        <v>1812701.74</v>
      </c>
      <c r="D69" s="32"/>
      <c r="E69" s="32"/>
      <c r="F69" s="75">
        <v>1038</v>
      </c>
      <c r="G69" s="75">
        <v>1812701.74</v>
      </c>
      <c r="H69" s="32"/>
      <c r="I69" s="32"/>
      <c r="J69" s="32"/>
      <c r="K69" s="32"/>
      <c r="L69" s="32"/>
      <c r="M69" s="32"/>
      <c r="N69" s="32"/>
      <c r="O69" s="32"/>
      <c r="P69" s="188"/>
      <c r="Q69" s="189"/>
      <c r="R69" s="12"/>
      <c r="S69" s="3"/>
      <c r="T69" s="1"/>
    </row>
    <row r="70" spans="1:20" ht="12.75">
      <c r="A70" s="82"/>
      <c r="B70" s="36" t="s">
        <v>826</v>
      </c>
      <c r="C70" s="34">
        <f>SUM(C69:C69)</f>
        <v>1812701.74</v>
      </c>
      <c r="D70" s="34"/>
      <c r="E70" s="34"/>
      <c r="F70" s="34">
        <f>SUM(F69:F69)</f>
        <v>1038</v>
      </c>
      <c r="G70" s="34">
        <f>SUM(G69:G69)</f>
        <v>1812701.74</v>
      </c>
      <c r="H70" s="34"/>
      <c r="I70" s="32"/>
      <c r="J70" s="32"/>
      <c r="K70" s="32"/>
      <c r="L70" s="32"/>
      <c r="M70" s="32"/>
      <c r="N70" s="32"/>
      <c r="O70" s="32"/>
      <c r="P70" s="188"/>
      <c r="Q70" s="189"/>
      <c r="R70" s="12"/>
      <c r="S70" s="3"/>
      <c r="T70" s="1"/>
    </row>
    <row r="71" spans="1:20" ht="12.75" customHeight="1">
      <c r="A71" s="167" t="s">
        <v>836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2"/>
      <c r="S71" s="3"/>
      <c r="T71" s="1"/>
    </row>
    <row r="72" spans="1:20" ht="34.5" customHeight="1">
      <c r="A72" s="27">
        <v>34</v>
      </c>
      <c r="B72" s="31" t="s">
        <v>125</v>
      </c>
      <c r="C72" s="32">
        <f>D72+E72+G72+I72+K72+M72+O72</f>
        <v>1351500</v>
      </c>
      <c r="D72" s="28"/>
      <c r="E72" s="28"/>
      <c r="F72" s="75">
        <v>901</v>
      </c>
      <c r="G72" s="75">
        <v>1351500</v>
      </c>
      <c r="H72" s="32"/>
      <c r="I72" s="32"/>
      <c r="J72" s="32"/>
      <c r="K72" s="32"/>
      <c r="L72" s="32"/>
      <c r="M72" s="32"/>
      <c r="N72" s="32"/>
      <c r="O72" s="32"/>
      <c r="P72" s="188"/>
      <c r="Q72" s="189"/>
      <c r="R72" s="12"/>
      <c r="S72" s="3"/>
      <c r="T72" s="1"/>
    </row>
    <row r="73" spans="1:20" ht="12.75">
      <c r="A73" s="82"/>
      <c r="B73" s="36" t="s">
        <v>826</v>
      </c>
      <c r="C73" s="34">
        <f>SUM(C72:C72)</f>
        <v>1351500</v>
      </c>
      <c r="D73" s="34"/>
      <c r="E73" s="34"/>
      <c r="F73" s="34">
        <f>SUM(F72:F72)</f>
        <v>901</v>
      </c>
      <c r="G73" s="34">
        <f>SUM(G72:G72)</f>
        <v>1351500</v>
      </c>
      <c r="H73" s="32"/>
      <c r="I73" s="32"/>
      <c r="J73" s="32"/>
      <c r="K73" s="32"/>
      <c r="L73" s="32"/>
      <c r="M73" s="32"/>
      <c r="N73" s="32"/>
      <c r="O73" s="32"/>
      <c r="P73" s="188"/>
      <c r="Q73" s="189"/>
      <c r="R73" s="12"/>
      <c r="S73" s="3"/>
      <c r="T73" s="1"/>
    </row>
    <row r="74" spans="1:20" ht="12.75" customHeight="1">
      <c r="A74" s="167" t="s">
        <v>842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2"/>
      <c r="S74" s="3"/>
      <c r="T74" s="1"/>
    </row>
    <row r="75" spans="1:20" ht="27" customHeight="1">
      <c r="A75" s="27">
        <v>35</v>
      </c>
      <c r="B75" s="31" t="s">
        <v>674</v>
      </c>
      <c r="C75" s="32">
        <f aca="true" t="shared" si="3" ref="C75:C80">D75+E75+G75+I75+K75+M75+O75</f>
        <v>719451.83</v>
      </c>
      <c r="D75" s="32"/>
      <c r="E75" s="32"/>
      <c r="F75" s="75">
        <v>420</v>
      </c>
      <c r="G75" s="75">
        <v>719451.83</v>
      </c>
      <c r="H75" s="32"/>
      <c r="I75" s="32"/>
      <c r="J75" s="32"/>
      <c r="K75" s="32"/>
      <c r="L75" s="32"/>
      <c r="M75" s="32"/>
      <c r="N75" s="32"/>
      <c r="O75" s="32"/>
      <c r="P75" s="188"/>
      <c r="Q75" s="189"/>
      <c r="R75" s="12"/>
      <c r="S75" s="3"/>
      <c r="T75" s="1"/>
    </row>
    <row r="76" spans="1:20" ht="27" customHeight="1">
      <c r="A76" s="27">
        <v>36</v>
      </c>
      <c r="B76" s="31" t="s">
        <v>126</v>
      </c>
      <c r="C76" s="32">
        <f t="shared" si="3"/>
        <v>618583.91</v>
      </c>
      <c r="D76" s="32"/>
      <c r="E76" s="32"/>
      <c r="F76" s="75">
        <v>390</v>
      </c>
      <c r="G76" s="75">
        <v>618583.91</v>
      </c>
      <c r="H76" s="32"/>
      <c r="I76" s="32"/>
      <c r="J76" s="32"/>
      <c r="K76" s="32"/>
      <c r="L76" s="32"/>
      <c r="M76" s="32"/>
      <c r="N76" s="32"/>
      <c r="O76" s="32"/>
      <c r="P76" s="188"/>
      <c r="Q76" s="189"/>
      <c r="R76" s="12"/>
      <c r="S76" s="3"/>
      <c r="T76" s="1"/>
    </row>
    <row r="77" spans="1:20" ht="27" customHeight="1">
      <c r="A77" s="27">
        <v>37</v>
      </c>
      <c r="B77" s="31" t="s">
        <v>675</v>
      </c>
      <c r="C77" s="32">
        <f t="shared" si="3"/>
        <v>1169109.26</v>
      </c>
      <c r="D77" s="32"/>
      <c r="E77" s="32"/>
      <c r="F77" s="75">
        <v>770</v>
      </c>
      <c r="G77" s="75">
        <v>1169109.26</v>
      </c>
      <c r="H77" s="32"/>
      <c r="I77" s="32"/>
      <c r="J77" s="32"/>
      <c r="K77" s="32"/>
      <c r="L77" s="32"/>
      <c r="M77" s="32"/>
      <c r="N77" s="32"/>
      <c r="O77" s="32"/>
      <c r="P77" s="188"/>
      <c r="Q77" s="189"/>
      <c r="R77" s="12"/>
      <c r="S77" s="3"/>
      <c r="T77" s="1"/>
    </row>
    <row r="78" spans="1:20" ht="27" customHeight="1">
      <c r="A78" s="27">
        <v>38</v>
      </c>
      <c r="B78" s="31" t="s">
        <v>38</v>
      </c>
      <c r="C78" s="32">
        <f t="shared" si="3"/>
        <v>449657.4</v>
      </c>
      <c r="D78" s="32"/>
      <c r="E78" s="32"/>
      <c r="F78" s="75">
        <v>215.2</v>
      </c>
      <c r="G78" s="75">
        <v>449657.4</v>
      </c>
      <c r="H78" s="32"/>
      <c r="I78" s="32"/>
      <c r="J78" s="32"/>
      <c r="K78" s="32"/>
      <c r="L78" s="32"/>
      <c r="M78" s="32"/>
      <c r="N78" s="32"/>
      <c r="O78" s="32"/>
      <c r="P78" s="188"/>
      <c r="Q78" s="189"/>
      <c r="R78" s="12"/>
      <c r="S78" s="3"/>
      <c r="T78" s="1"/>
    </row>
    <row r="79" spans="1:20" ht="27" customHeight="1">
      <c r="A79" s="27">
        <v>39</v>
      </c>
      <c r="B79" s="31" t="s">
        <v>676</v>
      </c>
      <c r="C79" s="32">
        <f t="shared" si="3"/>
        <v>836362.76</v>
      </c>
      <c r="D79" s="32"/>
      <c r="E79" s="32"/>
      <c r="F79" s="75">
        <v>515.3</v>
      </c>
      <c r="G79" s="75">
        <v>836362.76</v>
      </c>
      <c r="H79" s="32"/>
      <c r="I79" s="32"/>
      <c r="J79" s="32"/>
      <c r="K79" s="32"/>
      <c r="L79" s="32"/>
      <c r="M79" s="32"/>
      <c r="N79" s="32"/>
      <c r="O79" s="32"/>
      <c r="P79" s="188"/>
      <c r="Q79" s="189"/>
      <c r="R79" s="12"/>
      <c r="S79" s="3"/>
      <c r="T79" s="1"/>
    </row>
    <row r="80" spans="1:20" ht="27" customHeight="1">
      <c r="A80" s="27">
        <v>40</v>
      </c>
      <c r="B80" s="31" t="s">
        <v>677</v>
      </c>
      <c r="C80" s="32">
        <f t="shared" si="3"/>
        <v>1157055.42</v>
      </c>
      <c r="D80" s="32"/>
      <c r="E80" s="32"/>
      <c r="F80" s="75">
        <v>792</v>
      </c>
      <c r="G80" s="75">
        <v>1157055.42</v>
      </c>
      <c r="H80" s="32"/>
      <c r="I80" s="32"/>
      <c r="J80" s="32"/>
      <c r="K80" s="32"/>
      <c r="L80" s="32"/>
      <c r="M80" s="32"/>
      <c r="N80" s="32"/>
      <c r="O80" s="32"/>
      <c r="P80" s="188"/>
      <c r="Q80" s="189"/>
      <c r="R80" s="12"/>
      <c r="S80" s="3"/>
      <c r="T80" s="1"/>
    </row>
    <row r="81" spans="1:20" ht="12.75">
      <c r="A81" s="82"/>
      <c r="B81" s="36" t="s">
        <v>826</v>
      </c>
      <c r="C81" s="34">
        <f>SUM(C75:C80)</f>
        <v>4950220.58</v>
      </c>
      <c r="D81" s="34"/>
      <c r="E81" s="34"/>
      <c r="F81" s="34">
        <f>SUM(F75:F80)</f>
        <v>3102.5</v>
      </c>
      <c r="G81" s="34">
        <f>SUM(G75:G80)</f>
        <v>4950220.58</v>
      </c>
      <c r="H81" s="32"/>
      <c r="I81" s="32"/>
      <c r="J81" s="32"/>
      <c r="K81" s="32"/>
      <c r="L81" s="32"/>
      <c r="M81" s="32"/>
      <c r="N81" s="32"/>
      <c r="O81" s="32"/>
      <c r="P81" s="188"/>
      <c r="Q81" s="189"/>
      <c r="R81" s="12"/>
      <c r="S81" s="3"/>
      <c r="T81" s="1"/>
    </row>
    <row r="82" spans="1:20" ht="12.75" customHeight="1">
      <c r="A82" s="167" t="s">
        <v>843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2"/>
      <c r="S82" s="3"/>
      <c r="T82" s="1"/>
    </row>
    <row r="83" spans="1:20" ht="27" customHeight="1">
      <c r="A83" s="27">
        <v>41</v>
      </c>
      <c r="B83" s="31" t="s">
        <v>881</v>
      </c>
      <c r="C83" s="32">
        <f>D83+E83+G83+I83+K83+M83+O83</f>
        <v>193056.74</v>
      </c>
      <c r="D83" s="75">
        <v>193056.74</v>
      </c>
      <c r="E83" s="75"/>
      <c r="F83" s="75"/>
      <c r="G83" s="75"/>
      <c r="H83" s="28"/>
      <c r="I83" s="28"/>
      <c r="J83" s="28"/>
      <c r="K83" s="28"/>
      <c r="L83" s="28"/>
      <c r="M83" s="28"/>
      <c r="N83" s="28"/>
      <c r="O83" s="28"/>
      <c r="P83" s="193"/>
      <c r="Q83" s="194"/>
      <c r="R83" s="12"/>
      <c r="S83" s="3"/>
      <c r="T83" s="1"/>
    </row>
    <row r="84" spans="1:20" ht="27" customHeight="1">
      <c r="A84" s="27">
        <v>42</v>
      </c>
      <c r="B84" s="31" t="s">
        <v>875</v>
      </c>
      <c r="C84" s="32">
        <f>D84+E84+G84+I84+K84+M84+O84</f>
        <v>239340.39</v>
      </c>
      <c r="D84" s="75">
        <v>239340.39</v>
      </c>
      <c r="E84" s="75"/>
      <c r="F84" s="75"/>
      <c r="G84" s="75"/>
      <c r="H84" s="28"/>
      <c r="I84" s="28"/>
      <c r="J84" s="28"/>
      <c r="K84" s="28"/>
      <c r="L84" s="28"/>
      <c r="M84" s="28"/>
      <c r="N84" s="28"/>
      <c r="O84" s="28"/>
      <c r="P84" s="193"/>
      <c r="Q84" s="194"/>
      <c r="R84" s="12"/>
      <c r="S84" s="3"/>
      <c r="T84" s="1"/>
    </row>
    <row r="85" spans="1:20" ht="38.25">
      <c r="A85" s="27">
        <v>43</v>
      </c>
      <c r="B85" s="31" t="s">
        <v>534</v>
      </c>
      <c r="C85" s="32">
        <f>D85+E85+G85+I85+K85+M85+O85</f>
        <v>926179.68</v>
      </c>
      <c r="D85" s="75"/>
      <c r="E85" s="75"/>
      <c r="F85" s="75">
        <v>686.2</v>
      </c>
      <c r="G85" s="75">
        <v>926179.68</v>
      </c>
      <c r="H85" s="28"/>
      <c r="I85" s="28"/>
      <c r="J85" s="28"/>
      <c r="K85" s="28"/>
      <c r="L85" s="28"/>
      <c r="M85" s="28"/>
      <c r="N85" s="28"/>
      <c r="O85" s="28"/>
      <c r="P85" s="193"/>
      <c r="Q85" s="194"/>
      <c r="R85" s="12"/>
      <c r="S85" s="3"/>
      <c r="T85" s="1"/>
    </row>
    <row r="86" spans="1:20" ht="25.5">
      <c r="A86" s="27">
        <v>44</v>
      </c>
      <c r="B86" s="31" t="s">
        <v>882</v>
      </c>
      <c r="C86" s="32">
        <f>D86+E86+G86+I86+K86+M86+O86</f>
        <v>215550.86</v>
      </c>
      <c r="D86" s="75">
        <v>215550.86</v>
      </c>
      <c r="E86" s="75"/>
      <c r="F86" s="75"/>
      <c r="G86" s="75"/>
      <c r="H86" s="28"/>
      <c r="I86" s="32"/>
      <c r="J86" s="32"/>
      <c r="K86" s="28"/>
      <c r="L86" s="28"/>
      <c r="M86" s="28"/>
      <c r="N86" s="28"/>
      <c r="O86" s="28"/>
      <c r="P86" s="193"/>
      <c r="Q86" s="194"/>
      <c r="R86" s="12"/>
      <c r="S86" s="3"/>
      <c r="T86" s="1"/>
    </row>
    <row r="87" spans="1:20" ht="12.75">
      <c r="A87" s="82"/>
      <c r="B87" s="36" t="s">
        <v>826</v>
      </c>
      <c r="C87" s="34">
        <f>SUM(C83:C86)</f>
        <v>1574127.67</v>
      </c>
      <c r="D87" s="34">
        <f>SUM(D83:D86)</f>
        <v>647947.99</v>
      </c>
      <c r="E87" s="34"/>
      <c r="F87" s="34">
        <f>SUM(F83:F86)</f>
        <v>686.2</v>
      </c>
      <c r="G87" s="34">
        <f>SUM(G83:G86)</f>
        <v>926179.68</v>
      </c>
      <c r="H87" s="32"/>
      <c r="I87" s="32"/>
      <c r="J87" s="32"/>
      <c r="K87" s="32"/>
      <c r="L87" s="32"/>
      <c r="M87" s="32"/>
      <c r="N87" s="32"/>
      <c r="O87" s="32"/>
      <c r="P87" s="193"/>
      <c r="Q87" s="194"/>
      <c r="R87" s="12"/>
      <c r="S87" s="3"/>
      <c r="T87" s="1"/>
    </row>
    <row r="88" spans="1:20" ht="12.75" customHeight="1">
      <c r="A88" s="167" t="s">
        <v>845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2"/>
      <c r="S88" s="3"/>
      <c r="T88" s="1"/>
    </row>
    <row r="89" spans="1:20" ht="25.5">
      <c r="A89" s="27">
        <v>45</v>
      </c>
      <c r="B89" s="31" t="s">
        <v>44</v>
      </c>
      <c r="C89" s="32">
        <f aca="true" t="shared" si="4" ref="C89:C96">D89+E89+G89+I89+K89+M89+O89</f>
        <v>192495.82</v>
      </c>
      <c r="D89" s="75">
        <v>126842.82</v>
      </c>
      <c r="E89" s="75">
        <v>65653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188"/>
      <c r="Q89" s="189"/>
      <c r="R89" s="12"/>
      <c r="S89" s="3"/>
      <c r="T89" s="1"/>
    </row>
    <row r="90" spans="1:20" ht="27" customHeight="1">
      <c r="A90" s="27">
        <v>46</v>
      </c>
      <c r="B90" s="31" t="s">
        <v>194</v>
      </c>
      <c r="C90" s="32">
        <f t="shared" si="4"/>
        <v>107460.26999999999</v>
      </c>
      <c r="D90" s="75">
        <v>41807.27</v>
      </c>
      <c r="E90" s="75">
        <v>65653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188"/>
      <c r="Q90" s="189"/>
      <c r="R90" s="12"/>
      <c r="S90" s="3"/>
      <c r="T90" s="1"/>
    </row>
    <row r="91" spans="1:20" ht="27" customHeight="1">
      <c r="A91" s="27">
        <v>47</v>
      </c>
      <c r="B91" s="31" t="s">
        <v>195</v>
      </c>
      <c r="C91" s="32">
        <f t="shared" si="4"/>
        <v>149788.76</v>
      </c>
      <c r="D91" s="75">
        <v>84135.76</v>
      </c>
      <c r="E91" s="75">
        <v>65653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188"/>
      <c r="Q91" s="189"/>
      <c r="R91" s="12"/>
      <c r="S91" s="3"/>
      <c r="T91" s="1"/>
    </row>
    <row r="92" spans="1:20" ht="27" customHeight="1">
      <c r="A92" s="27">
        <v>48</v>
      </c>
      <c r="B92" s="31" t="s">
        <v>45</v>
      </c>
      <c r="C92" s="32">
        <f t="shared" si="4"/>
        <v>200452.32</v>
      </c>
      <c r="D92" s="75">
        <v>134799.32</v>
      </c>
      <c r="E92" s="75">
        <v>65653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188"/>
      <c r="Q92" s="189"/>
      <c r="R92" s="12"/>
      <c r="S92" s="3"/>
      <c r="T92" s="1"/>
    </row>
    <row r="93" spans="1:20" ht="27" customHeight="1">
      <c r="A93" s="27">
        <v>49</v>
      </c>
      <c r="B93" s="31" t="s">
        <v>47</v>
      </c>
      <c r="C93" s="32">
        <f t="shared" si="4"/>
        <v>285772.31</v>
      </c>
      <c r="D93" s="75">
        <v>220119.31</v>
      </c>
      <c r="E93" s="75">
        <v>65653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188"/>
      <c r="Q93" s="189"/>
      <c r="R93" s="12"/>
      <c r="S93" s="3"/>
      <c r="T93" s="1"/>
    </row>
    <row r="94" spans="1:20" ht="27" customHeight="1">
      <c r="A94" s="27">
        <v>50</v>
      </c>
      <c r="B94" s="31" t="s">
        <v>244</v>
      </c>
      <c r="C94" s="32">
        <f t="shared" si="4"/>
        <v>255604.48</v>
      </c>
      <c r="D94" s="75">
        <v>189951.48</v>
      </c>
      <c r="E94" s="75">
        <v>65653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188"/>
      <c r="Q94" s="189"/>
      <c r="R94" s="12"/>
      <c r="S94" s="3"/>
      <c r="T94" s="1"/>
    </row>
    <row r="95" spans="1:20" ht="27" customHeight="1">
      <c r="A95" s="27">
        <v>51</v>
      </c>
      <c r="B95" s="31" t="s">
        <v>747</v>
      </c>
      <c r="C95" s="32">
        <f t="shared" si="4"/>
        <v>317568.02</v>
      </c>
      <c r="D95" s="75">
        <v>251915.02</v>
      </c>
      <c r="E95" s="75">
        <v>65653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188"/>
      <c r="Q95" s="189"/>
      <c r="R95" s="12"/>
      <c r="S95" s="3"/>
      <c r="T95" s="1"/>
    </row>
    <row r="96" spans="1:20" ht="27" customHeight="1">
      <c r="A96" s="27">
        <v>52</v>
      </c>
      <c r="B96" s="31" t="s">
        <v>746</v>
      </c>
      <c r="C96" s="32">
        <f t="shared" si="4"/>
        <v>257716.06</v>
      </c>
      <c r="D96" s="75">
        <v>192063.06</v>
      </c>
      <c r="E96" s="75">
        <v>65653</v>
      </c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188"/>
      <c r="Q96" s="189"/>
      <c r="R96" s="12"/>
      <c r="S96" s="3"/>
      <c r="T96" s="1"/>
    </row>
    <row r="97" spans="1:20" ht="15.75" customHeight="1">
      <c r="A97" s="82"/>
      <c r="B97" s="36" t="s">
        <v>826</v>
      </c>
      <c r="C97" s="34">
        <f>SUM(C89:C96)</f>
        <v>1766858.04</v>
      </c>
      <c r="D97" s="34">
        <f>SUM(D89:D96)</f>
        <v>1241634.04</v>
      </c>
      <c r="E97" s="34">
        <f>SUM(E89:E96)</f>
        <v>525224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8"/>
      <c r="Q97" s="189"/>
      <c r="R97" s="12"/>
      <c r="S97" s="3"/>
      <c r="T97" s="1"/>
    </row>
    <row r="98" spans="1:20" ht="12.75" customHeight="1">
      <c r="A98" s="167" t="s">
        <v>821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2"/>
      <c r="S98" s="3"/>
      <c r="T98" s="1"/>
    </row>
    <row r="99" spans="1:20" ht="25.5">
      <c r="A99" s="27">
        <v>53</v>
      </c>
      <c r="B99" s="31" t="s">
        <v>196</v>
      </c>
      <c r="C99" s="32">
        <f aca="true" t="shared" si="5" ref="C99:C104">D99+E99+G99+I99+K99+M99+O99</f>
        <v>577924.85</v>
      </c>
      <c r="D99" s="75">
        <v>577924.85</v>
      </c>
      <c r="E99" s="75"/>
      <c r="F99" s="75"/>
      <c r="G99" s="75"/>
      <c r="H99" s="32"/>
      <c r="I99" s="32"/>
      <c r="J99" s="32"/>
      <c r="K99" s="32"/>
      <c r="L99" s="32"/>
      <c r="M99" s="32"/>
      <c r="N99" s="32"/>
      <c r="O99" s="32"/>
      <c r="P99" s="188"/>
      <c r="Q99" s="189"/>
      <c r="R99" s="12"/>
      <c r="S99" s="3"/>
      <c r="T99" s="1"/>
    </row>
    <row r="100" spans="1:20" ht="25.5">
      <c r="A100" s="27">
        <v>54</v>
      </c>
      <c r="B100" s="31" t="s">
        <v>197</v>
      </c>
      <c r="C100" s="32">
        <f t="shared" si="5"/>
        <v>114042.08</v>
      </c>
      <c r="D100" s="75">
        <v>114042.08</v>
      </c>
      <c r="E100" s="75"/>
      <c r="F100" s="75" t="s">
        <v>825</v>
      </c>
      <c r="G100" s="75"/>
      <c r="H100" s="32"/>
      <c r="I100" s="32"/>
      <c r="J100" s="32"/>
      <c r="K100" s="32"/>
      <c r="L100" s="32"/>
      <c r="M100" s="32"/>
      <c r="N100" s="32"/>
      <c r="O100" s="32"/>
      <c r="P100" s="188"/>
      <c r="Q100" s="189"/>
      <c r="R100" s="12"/>
      <c r="S100" s="3"/>
      <c r="T100" s="1"/>
    </row>
    <row r="101" spans="1:20" ht="25.5">
      <c r="A101" s="27">
        <v>55</v>
      </c>
      <c r="B101" s="31" t="s">
        <v>198</v>
      </c>
      <c r="C101" s="32">
        <f t="shared" si="5"/>
        <v>157341.57</v>
      </c>
      <c r="D101" s="75">
        <v>157341.57</v>
      </c>
      <c r="E101" s="75"/>
      <c r="F101" s="75"/>
      <c r="G101" s="75"/>
      <c r="H101" s="32"/>
      <c r="I101" s="32"/>
      <c r="J101" s="32"/>
      <c r="K101" s="32"/>
      <c r="L101" s="32"/>
      <c r="M101" s="32"/>
      <c r="N101" s="32"/>
      <c r="O101" s="32"/>
      <c r="P101" s="188"/>
      <c r="Q101" s="189"/>
      <c r="R101" s="12"/>
      <c r="S101" s="3"/>
      <c r="T101" s="1"/>
    </row>
    <row r="102" spans="1:20" ht="25.5">
      <c r="A102" s="27">
        <v>56</v>
      </c>
      <c r="B102" s="31" t="s">
        <v>199</v>
      </c>
      <c r="C102" s="32">
        <f t="shared" si="5"/>
        <v>190972.74</v>
      </c>
      <c r="D102" s="75">
        <v>190972.74</v>
      </c>
      <c r="E102" s="75"/>
      <c r="F102" s="75"/>
      <c r="G102" s="75"/>
      <c r="H102" s="32"/>
      <c r="I102" s="32"/>
      <c r="J102" s="32"/>
      <c r="K102" s="32"/>
      <c r="L102" s="32"/>
      <c r="M102" s="32"/>
      <c r="N102" s="32"/>
      <c r="O102" s="32"/>
      <c r="P102" s="188"/>
      <c r="Q102" s="189"/>
      <c r="R102" s="12"/>
      <c r="S102" s="3"/>
      <c r="T102" s="1"/>
    </row>
    <row r="103" spans="1:20" ht="25.5">
      <c r="A103" s="27">
        <v>57</v>
      </c>
      <c r="B103" s="31" t="s">
        <v>127</v>
      </c>
      <c r="C103" s="32">
        <f t="shared" si="5"/>
        <v>146629.34</v>
      </c>
      <c r="D103" s="75">
        <v>146629.34</v>
      </c>
      <c r="E103" s="75"/>
      <c r="F103" s="75"/>
      <c r="G103" s="75"/>
      <c r="H103" s="32"/>
      <c r="I103" s="32"/>
      <c r="J103" s="32"/>
      <c r="K103" s="32"/>
      <c r="L103" s="32"/>
      <c r="M103" s="32"/>
      <c r="N103" s="32"/>
      <c r="O103" s="32"/>
      <c r="P103" s="188"/>
      <c r="Q103" s="189"/>
      <c r="R103" s="12"/>
      <c r="S103" s="3"/>
      <c r="T103" s="1"/>
    </row>
    <row r="104" spans="1:20" ht="25.5">
      <c r="A104" s="27">
        <v>58</v>
      </c>
      <c r="B104" s="31" t="s">
        <v>517</v>
      </c>
      <c r="C104" s="32">
        <f t="shared" si="5"/>
        <v>692451.24</v>
      </c>
      <c r="D104" s="75"/>
      <c r="E104" s="75"/>
      <c r="F104" s="75">
        <v>380</v>
      </c>
      <c r="G104" s="75">
        <v>692451.24</v>
      </c>
      <c r="H104" s="32"/>
      <c r="I104" s="32"/>
      <c r="J104" s="32"/>
      <c r="K104" s="32"/>
      <c r="L104" s="32"/>
      <c r="M104" s="32"/>
      <c r="N104" s="32"/>
      <c r="O104" s="32"/>
      <c r="P104" s="188"/>
      <c r="Q104" s="189"/>
      <c r="R104" s="12"/>
      <c r="S104" s="3"/>
      <c r="T104" s="1"/>
    </row>
    <row r="105" spans="1:20" ht="12.75">
      <c r="A105" s="82"/>
      <c r="B105" s="36" t="s">
        <v>826</v>
      </c>
      <c r="C105" s="34">
        <f>SUM(C99:C104)</f>
        <v>1879361.82</v>
      </c>
      <c r="D105" s="34">
        <f>SUM(D99:D104)</f>
        <v>1186910.58</v>
      </c>
      <c r="E105" s="34"/>
      <c r="F105" s="34">
        <f>SUM(F99:F104)</f>
        <v>380</v>
      </c>
      <c r="G105" s="34">
        <f>SUM(G99:G104)</f>
        <v>692451.24</v>
      </c>
      <c r="H105" s="32"/>
      <c r="I105" s="32"/>
      <c r="J105" s="32"/>
      <c r="K105" s="32"/>
      <c r="L105" s="32"/>
      <c r="M105" s="32"/>
      <c r="N105" s="32"/>
      <c r="O105" s="32"/>
      <c r="P105" s="188"/>
      <c r="Q105" s="189"/>
      <c r="R105" s="12"/>
      <c r="S105" s="3"/>
      <c r="T105" s="1"/>
    </row>
    <row r="106" spans="1:20" ht="12.75" customHeight="1">
      <c r="A106" s="167" t="s">
        <v>828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2"/>
      <c r="S106" s="3"/>
      <c r="T106" s="1"/>
    </row>
    <row r="107" spans="1:20" ht="25.5">
      <c r="A107" s="27">
        <v>59</v>
      </c>
      <c r="B107" s="31" t="s">
        <v>70</v>
      </c>
      <c r="C107" s="32">
        <f aca="true" t="shared" si="6" ref="C107:C130">D107+E107+G107+I107+K107+M107+O107</f>
        <v>235349.88</v>
      </c>
      <c r="D107" s="75">
        <v>223349.88</v>
      </c>
      <c r="E107" s="75">
        <v>12000</v>
      </c>
      <c r="F107" s="75"/>
      <c r="G107" s="75"/>
      <c r="H107" s="75"/>
      <c r="I107" s="62"/>
      <c r="J107" s="62"/>
      <c r="K107" s="32"/>
      <c r="L107" s="32"/>
      <c r="M107" s="32"/>
      <c r="N107" s="32"/>
      <c r="O107" s="32"/>
      <c r="P107" s="188"/>
      <c r="Q107" s="189"/>
      <c r="R107" s="12"/>
      <c r="S107" s="3"/>
      <c r="T107" s="1"/>
    </row>
    <row r="108" spans="1:20" ht="25.5">
      <c r="A108" s="27">
        <v>60</v>
      </c>
      <c r="B108" s="31" t="s">
        <v>71</v>
      </c>
      <c r="C108" s="32">
        <f t="shared" si="6"/>
        <v>243397.79</v>
      </c>
      <c r="D108" s="75">
        <v>243397.79</v>
      </c>
      <c r="E108" s="75"/>
      <c r="F108" s="75"/>
      <c r="G108" s="75"/>
      <c r="H108" s="75"/>
      <c r="I108" s="62"/>
      <c r="J108" s="62"/>
      <c r="K108" s="32"/>
      <c r="L108" s="32"/>
      <c r="M108" s="32"/>
      <c r="N108" s="32"/>
      <c r="O108" s="32"/>
      <c r="P108" s="188"/>
      <c r="Q108" s="189"/>
      <c r="R108" s="12"/>
      <c r="S108" s="3"/>
      <c r="T108" s="1"/>
    </row>
    <row r="109" spans="1:20" ht="25.5">
      <c r="A109" s="27">
        <v>61</v>
      </c>
      <c r="B109" s="31" t="s">
        <v>200</v>
      </c>
      <c r="C109" s="32">
        <f t="shared" si="6"/>
        <v>203466.35</v>
      </c>
      <c r="D109" s="75">
        <v>203466.35</v>
      </c>
      <c r="E109" s="75"/>
      <c r="F109" s="75"/>
      <c r="G109" s="75"/>
      <c r="H109" s="75"/>
      <c r="I109" s="62"/>
      <c r="J109" s="62"/>
      <c r="K109" s="32"/>
      <c r="L109" s="32"/>
      <c r="M109" s="32"/>
      <c r="N109" s="32"/>
      <c r="O109" s="32"/>
      <c r="P109" s="188"/>
      <c r="Q109" s="189"/>
      <c r="R109" s="12"/>
      <c r="S109" s="3"/>
      <c r="T109" s="1"/>
    </row>
    <row r="110" spans="1:20" ht="25.5">
      <c r="A110" s="27">
        <v>62</v>
      </c>
      <c r="B110" s="31" t="s">
        <v>785</v>
      </c>
      <c r="C110" s="32">
        <f t="shared" si="6"/>
        <v>129043.17</v>
      </c>
      <c r="D110" s="75">
        <v>117043.17</v>
      </c>
      <c r="E110" s="75">
        <v>12000</v>
      </c>
      <c r="F110" s="75"/>
      <c r="G110" s="75"/>
      <c r="H110" s="75"/>
      <c r="I110" s="62"/>
      <c r="J110" s="62"/>
      <c r="K110" s="32"/>
      <c r="L110" s="32"/>
      <c r="M110" s="32"/>
      <c r="N110" s="32"/>
      <c r="O110" s="32"/>
      <c r="P110" s="188"/>
      <c r="Q110" s="189"/>
      <c r="R110" s="12"/>
      <c r="S110" s="3"/>
      <c r="T110" s="1"/>
    </row>
    <row r="111" spans="1:20" ht="25.5">
      <c r="A111" s="27">
        <v>63</v>
      </c>
      <c r="B111" s="31" t="s">
        <v>72</v>
      </c>
      <c r="C111" s="32">
        <f t="shared" si="6"/>
        <v>192594.12</v>
      </c>
      <c r="D111" s="75">
        <v>180594.12</v>
      </c>
      <c r="E111" s="75">
        <v>12000</v>
      </c>
      <c r="F111" s="75"/>
      <c r="G111" s="75"/>
      <c r="H111" s="75"/>
      <c r="I111" s="62"/>
      <c r="J111" s="62"/>
      <c r="K111" s="32"/>
      <c r="L111" s="32"/>
      <c r="M111" s="32"/>
      <c r="N111" s="32"/>
      <c r="O111" s="32"/>
      <c r="P111" s="188"/>
      <c r="Q111" s="189"/>
      <c r="R111" s="12"/>
      <c r="S111" s="3"/>
      <c r="T111" s="1"/>
    </row>
    <row r="112" spans="1:20" ht="25.5">
      <c r="A112" s="27">
        <v>64</v>
      </c>
      <c r="B112" s="31" t="s">
        <v>73</v>
      </c>
      <c r="C112" s="32">
        <f t="shared" si="6"/>
        <v>239063.18</v>
      </c>
      <c r="D112" s="75">
        <v>239063.18</v>
      </c>
      <c r="E112" s="75"/>
      <c r="F112" s="75"/>
      <c r="G112" s="75"/>
      <c r="H112" s="75"/>
      <c r="I112" s="62"/>
      <c r="J112" s="62"/>
      <c r="K112" s="32"/>
      <c r="L112" s="32"/>
      <c r="M112" s="32"/>
      <c r="N112" s="32"/>
      <c r="O112" s="32"/>
      <c r="P112" s="188"/>
      <c r="Q112" s="189"/>
      <c r="R112" s="12"/>
      <c r="S112" s="3"/>
      <c r="T112" s="1"/>
    </row>
    <row r="113" spans="1:20" ht="25.5">
      <c r="A113" s="27">
        <v>65</v>
      </c>
      <c r="B113" s="31" t="s">
        <v>74</v>
      </c>
      <c r="C113" s="32">
        <f t="shared" si="6"/>
        <v>248013.63</v>
      </c>
      <c r="D113" s="75">
        <v>248013.63</v>
      </c>
      <c r="E113" s="75"/>
      <c r="F113" s="75"/>
      <c r="G113" s="75"/>
      <c r="H113" s="75"/>
      <c r="I113" s="62"/>
      <c r="J113" s="62"/>
      <c r="K113" s="32"/>
      <c r="L113" s="32"/>
      <c r="M113" s="32"/>
      <c r="N113" s="32"/>
      <c r="O113" s="32"/>
      <c r="P113" s="188"/>
      <c r="Q113" s="189"/>
      <c r="R113" s="12"/>
      <c r="S113" s="3"/>
      <c r="T113" s="1"/>
    </row>
    <row r="114" spans="1:20" ht="25.5">
      <c r="A114" s="27">
        <v>66</v>
      </c>
      <c r="B114" s="31" t="s">
        <v>69</v>
      </c>
      <c r="C114" s="32">
        <f t="shared" si="6"/>
        <v>451185.37</v>
      </c>
      <c r="D114" s="75"/>
      <c r="E114" s="75"/>
      <c r="F114" s="75">
        <v>209.8</v>
      </c>
      <c r="G114" s="75">
        <v>451185.37</v>
      </c>
      <c r="H114" s="75"/>
      <c r="I114" s="62"/>
      <c r="J114" s="62"/>
      <c r="K114" s="32"/>
      <c r="L114" s="32"/>
      <c r="M114" s="32"/>
      <c r="N114" s="32"/>
      <c r="O114" s="32"/>
      <c r="P114" s="188"/>
      <c r="Q114" s="189"/>
      <c r="R114" s="12"/>
      <c r="S114" s="3"/>
      <c r="T114" s="1"/>
    </row>
    <row r="115" spans="1:20" ht="25.5">
      <c r="A115" s="27">
        <v>67</v>
      </c>
      <c r="B115" s="31" t="s">
        <v>75</v>
      </c>
      <c r="C115" s="32">
        <f t="shared" si="6"/>
        <v>166250.46</v>
      </c>
      <c r="D115" s="75">
        <v>154250.46</v>
      </c>
      <c r="E115" s="75">
        <v>12000</v>
      </c>
      <c r="F115" s="75"/>
      <c r="G115" s="75"/>
      <c r="H115" s="75"/>
      <c r="I115" s="62"/>
      <c r="J115" s="62"/>
      <c r="K115" s="32"/>
      <c r="L115" s="32"/>
      <c r="M115" s="32"/>
      <c r="N115" s="32"/>
      <c r="O115" s="32"/>
      <c r="P115" s="188"/>
      <c r="Q115" s="189"/>
      <c r="R115" s="12"/>
      <c r="S115" s="3"/>
      <c r="T115" s="1"/>
    </row>
    <row r="116" spans="1:20" ht="25.5">
      <c r="A116" s="27">
        <v>68</v>
      </c>
      <c r="B116" s="31" t="s">
        <v>76</v>
      </c>
      <c r="C116" s="32">
        <f t="shared" si="6"/>
        <v>255615.88</v>
      </c>
      <c r="D116" s="75">
        <v>255615.88</v>
      </c>
      <c r="E116" s="75"/>
      <c r="F116" s="75"/>
      <c r="G116" s="75"/>
      <c r="H116" s="75"/>
      <c r="I116" s="62"/>
      <c r="J116" s="62"/>
      <c r="K116" s="32"/>
      <c r="L116" s="32"/>
      <c r="M116" s="32"/>
      <c r="N116" s="32"/>
      <c r="O116" s="32"/>
      <c r="P116" s="188"/>
      <c r="Q116" s="189"/>
      <c r="R116" s="12"/>
      <c r="S116" s="3"/>
      <c r="T116" s="1"/>
    </row>
    <row r="117" spans="1:20" ht="25.5">
      <c r="A117" s="27">
        <v>69</v>
      </c>
      <c r="B117" s="31" t="s">
        <v>77</v>
      </c>
      <c r="C117" s="32">
        <f t="shared" si="6"/>
        <v>129038.57</v>
      </c>
      <c r="D117" s="75">
        <v>117038.57</v>
      </c>
      <c r="E117" s="75">
        <v>12000</v>
      </c>
      <c r="F117" s="75"/>
      <c r="G117" s="75"/>
      <c r="H117" s="75"/>
      <c r="I117" s="62"/>
      <c r="J117" s="62"/>
      <c r="K117" s="32"/>
      <c r="L117" s="32"/>
      <c r="M117" s="32"/>
      <c r="N117" s="32"/>
      <c r="O117" s="32"/>
      <c r="P117" s="188"/>
      <c r="Q117" s="189"/>
      <c r="R117" s="12"/>
      <c r="S117" s="3"/>
      <c r="T117" s="1"/>
    </row>
    <row r="118" spans="1:20" ht="25.5">
      <c r="A118" s="27">
        <v>70</v>
      </c>
      <c r="B118" s="31" t="s">
        <v>78</v>
      </c>
      <c r="C118" s="32">
        <f t="shared" si="6"/>
        <v>113654.74</v>
      </c>
      <c r="D118" s="75">
        <v>101654.74</v>
      </c>
      <c r="E118" s="75">
        <v>12000</v>
      </c>
      <c r="F118" s="75"/>
      <c r="G118" s="75"/>
      <c r="H118" s="75"/>
      <c r="I118" s="62"/>
      <c r="J118" s="62"/>
      <c r="K118" s="32"/>
      <c r="L118" s="32"/>
      <c r="M118" s="32"/>
      <c r="N118" s="32"/>
      <c r="O118" s="32"/>
      <c r="P118" s="188"/>
      <c r="Q118" s="189"/>
      <c r="R118" s="12"/>
      <c r="S118" s="3"/>
      <c r="T118" s="1"/>
    </row>
    <row r="119" spans="1:20" ht="25.5">
      <c r="A119" s="27">
        <v>71</v>
      </c>
      <c r="B119" s="31" t="s">
        <v>79</v>
      </c>
      <c r="C119" s="32">
        <f t="shared" si="6"/>
        <v>1094765.84</v>
      </c>
      <c r="D119" s="75">
        <v>241674.59</v>
      </c>
      <c r="E119" s="75">
        <v>12000</v>
      </c>
      <c r="F119" s="75">
        <v>352.4</v>
      </c>
      <c r="G119" s="75">
        <v>841091.25</v>
      </c>
      <c r="H119" s="75"/>
      <c r="I119" s="62"/>
      <c r="J119" s="62"/>
      <c r="K119" s="32"/>
      <c r="L119" s="32"/>
      <c r="M119" s="32"/>
      <c r="N119" s="32"/>
      <c r="O119" s="32"/>
      <c r="P119" s="188"/>
      <c r="Q119" s="189"/>
      <c r="R119" s="12"/>
      <c r="S119" s="3"/>
      <c r="T119" s="1"/>
    </row>
    <row r="120" spans="1:20" ht="25.5">
      <c r="A120" s="27">
        <v>72</v>
      </c>
      <c r="B120" s="31" t="s">
        <v>80</v>
      </c>
      <c r="C120" s="32">
        <f t="shared" si="6"/>
        <v>1152001.99</v>
      </c>
      <c r="D120" s="75">
        <v>249191.43</v>
      </c>
      <c r="E120" s="75">
        <v>12000</v>
      </c>
      <c r="F120" s="75">
        <v>611.8</v>
      </c>
      <c r="G120" s="75">
        <v>890810.56</v>
      </c>
      <c r="H120" s="75"/>
      <c r="I120" s="62"/>
      <c r="J120" s="62"/>
      <c r="K120" s="32"/>
      <c r="L120" s="32"/>
      <c r="M120" s="32"/>
      <c r="N120" s="32"/>
      <c r="O120" s="32"/>
      <c r="P120" s="188"/>
      <c r="Q120" s="189"/>
      <c r="R120" s="12"/>
      <c r="S120" s="3"/>
      <c r="T120" s="1"/>
    </row>
    <row r="121" spans="1:20" ht="25.5">
      <c r="A121" s="27">
        <v>73</v>
      </c>
      <c r="B121" s="31" t="s">
        <v>81</v>
      </c>
      <c r="C121" s="32">
        <f t="shared" si="6"/>
        <v>234090.81</v>
      </c>
      <c r="D121" s="75">
        <v>234090.81</v>
      </c>
      <c r="E121" s="75"/>
      <c r="F121" s="75"/>
      <c r="G121" s="75"/>
      <c r="H121" s="75"/>
      <c r="I121" s="62"/>
      <c r="J121" s="62"/>
      <c r="K121" s="32"/>
      <c r="L121" s="32"/>
      <c r="M121" s="32"/>
      <c r="N121" s="32"/>
      <c r="O121" s="32"/>
      <c r="P121" s="188"/>
      <c r="Q121" s="189"/>
      <c r="R121" s="12"/>
      <c r="S121" s="3"/>
      <c r="T121" s="1"/>
    </row>
    <row r="122" spans="1:20" ht="27" customHeight="1">
      <c r="A122" s="27">
        <v>74</v>
      </c>
      <c r="B122" s="31" t="s">
        <v>201</v>
      </c>
      <c r="C122" s="32">
        <f t="shared" si="6"/>
        <v>320526.88</v>
      </c>
      <c r="D122" s="75">
        <v>308526.88</v>
      </c>
      <c r="E122" s="75">
        <v>12000</v>
      </c>
      <c r="F122" s="75"/>
      <c r="G122" s="75"/>
      <c r="H122" s="75"/>
      <c r="I122" s="62"/>
      <c r="J122" s="62"/>
      <c r="K122" s="32"/>
      <c r="L122" s="32"/>
      <c r="M122" s="32"/>
      <c r="N122" s="32"/>
      <c r="O122" s="32"/>
      <c r="P122" s="188"/>
      <c r="Q122" s="189"/>
      <c r="R122" s="12"/>
      <c r="S122" s="3"/>
      <c r="T122" s="1"/>
    </row>
    <row r="123" spans="1:20" ht="25.5">
      <c r="A123" s="27">
        <v>75</v>
      </c>
      <c r="B123" s="31" t="s">
        <v>786</v>
      </c>
      <c r="C123" s="32">
        <f t="shared" si="6"/>
        <v>479082.01</v>
      </c>
      <c r="D123" s="75"/>
      <c r="E123" s="75"/>
      <c r="F123" s="75">
        <v>243.3</v>
      </c>
      <c r="G123" s="75">
        <v>479082.01</v>
      </c>
      <c r="H123" s="75"/>
      <c r="I123" s="62"/>
      <c r="J123" s="62"/>
      <c r="K123" s="32"/>
      <c r="L123" s="32"/>
      <c r="M123" s="32"/>
      <c r="N123" s="32"/>
      <c r="O123" s="32"/>
      <c r="P123" s="188"/>
      <c r="Q123" s="189"/>
      <c r="R123" s="12"/>
      <c r="S123" s="3"/>
      <c r="T123" s="1"/>
    </row>
    <row r="124" spans="1:20" ht="25.5">
      <c r="A124" s="27">
        <v>76</v>
      </c>
      <c r="B124" s="31" t="s">
        <v>245</v>
      </c>
      <c r="C124" s="32">
        <f t="shared" si="6"/>
        <v>155571.71</v>
      </c>
      <c r="D124" s="75">
        <v>143571.71</v>
      </c>
      <c r="E124" s="75">
        <v>12000</v>
      </c>
      <c r="F124" s="75"/>
      <c r="G124" s="75"/>
      <c r="H124" s="75"/>
      <c r="I124" s="62"/>
      <c r="J124" s="62"/>
      <c r="K124" s="32"/>
      <c r="L124" s="32"/>
      <c r="M124" s="32"/>
      <c r="N124" s="32"/>
      <c r="O124" s="32"/>
      <c r="P124" s="188"/>
      <c r="Q124" s="189"/>
      <c r="R124" s="12"/>
      <c r="S124" s="3"/>
      <c r="T124" s="1"/>
    </row>
    <row r="125" spans="1:20" ht="25.5">
      <c r="A125" s="27">
        <v>77</v>
      </c>
      <c r="B125" s="31" t="s">
        <v>82</v>
      </c>
      <c r="C125" s="32">
        <f t="shared" si="6"/>
        <v>262072.01</v>
      </c>
      <c r="D125" s="75">
        <v>262072.01</v>
      </c>
      <c r="E125" s="75"/>
      <c r="F125" s="75"/>
      <c r="G125" s="75"/>
      <c r="H125" s="75"/>
      <c r="I125" s="62"/>
      <c r="J125" s="62"/>
      <c r="K125" s="32"/>
      <c r="L125" s="32"/>
      <c r="M125" s="32"/>
      <c r="N125" s="32"/>
      <c r="O125" s="32"/>
      <c r="P125" s="188"/>
      <c r="Q125" s="189"/>
      <c r="R125" s="12"/>
      <c r="S125" s="3"/>
      <c r="T125" s="1"/>
    </row>
    <row r="126" spans="1:20" ht="25.5">
      <c r="A126" s="27">
        <v>78</v>
      </c>
      <c r="B126" s="31" t="s">
        <v>83</v>
      </c>
      <c r="C126" s="32">
        <f t="shared" si="6"/>
        <v>202638.29</v>
      </c>
      <c r="D126" s="75">
        <v>190638.29</v>
      </c>
      <c r="E126" s="75">
        <v>12000</v>
      </c>
      <c r="F126" s="75"/>
      <c r="G126" s="75"/>
      <c r="H126" s="75"/>
      <c r="I126" s="62"/>
      <c r="J126" s="62"/>
      <c r="K126" s="32"/>
      <c r="L126" s="32"/>
      <c r="M126" s="32"/>
      <c r="N126" s="32"/>
      <c r="O126" s="32"/>
      <c r="P126" s="188"/>
      <c r="Q126" s="189"/>
      <c r="R126" s="12"/>
      <c r="S126" s="3"/>
      <c r="T126" s="1"/>
    </row>
    <row r="127" spans="1:20" ht="25.5">
      <c r="A127" s="27">
        <v>79</v>
      </c>
      <c r="B127" s="31" t="s">
        <v>202</v>
      </c>
      <c r="C127" s="32">
        <f t="shared" si="6"/>
        <v>1388500.5</v>
      </c>
      <c r="D127" s="75">
        <v>198538.35</v>
      </c>
      <c r="E127" s="75">
        <v>12000</v>
      </c>
      <c r="F127" s="75">
        <v>636.9</v>
      </c>
      <c r="G127" s="75">
        <v>1177962.15</v>
      </c>
      <c r="H127" s="75"/>
      <c r="I127" s="62"/>
      <c r="J127" s="62"/>
      <c r="K127" s="32"/>
      <c r="L127" s="32"/>
      <c r="M127" s="32"/>
      <c r="N127" s="32"/>
      <c r="O127" s="32"/>
      <c r="P127" s="188"/>
      <c r="Q127" s="189"/>
      <c r="R127" s="12"/>
      <c r="S127" s="3"/>
      <c r="T127" s="1"/>
    </row>
    <row r="128" spans="1:20" ht="25.5">
      <c r="A128" s="27">
        <v>80</v>
      </c>
      <c r="B128" s="31" t="s">
        <v>787</v>
      </c>
      <c r="C128" s="32">
        <f t="shared" si="6"/>
        <v>957884.35</v>
      </c>
      <c r="D128" s="75"/>
      <c r="E128" s="75"/>
      <c r="F128" s="75">
        <v>641.52</v>
      </c>
      <c r="G128" s="75">
        <v>957884.35</v>
      </c>
      <c r="H128" s="75"/>
      <c r="I128" s="62"/>
      <c r="J128" s="62"/>
      <c r="K128" s="32"/>
      <c r="L128" s="32"/>
      <c r="M128" s="32"/>
      <c r="N128" s="32"/>
      <c r="O128" s="32"/>
      <c r="P128" s="188"/>
      <c r="Q128" s="189"/>
      <c r="R128" s="12"/>
      <c r="S128" s="3"/>
      <c r="T128" s="1"/>
    </row>
    <row r="129" spans="1:20" ht="25.5">
      <c r="A129" s="27">
        <v>81</v>
      </c>
      <c r="B129" s="31" t="s">
        <v>748</v>
      </c>
      <c r="C129" s="32">
        <f t="shared" si="6"/>
        <v>456614.06</v>
      </c>
      <c r="D129" s="75"/>
      <c r="E129" s="75"/>
      <c r="F129" s="75">
        <v>211.4</v>
      </c>
      <c r="G129" s="75">
        <v>456614.06</v>
      </c>
      <c r="H129" s="75"/>
      <c r="I129" s="62"/>
      <c r="J129" s="62"/>
      <c r="K129" s="32"/>
      <c r="L129" s="32"/>
      <c r="M129" s="32"/>
      <c r="N129" s="32"/>
      <c r="O129" s="32"/>
      <c r="P129" s="188"/>
      <c r="Q129" s="189"/>
      <c r="R129" s="12"/>
      <c r="S129" s="3"/>
      <c r="T129" s="1"/>
    </row>
    <row r="130" spans="1:20" ht="25.5">
      <c r="A130" s="27">
        <v>82</v>
      </c>
      <c r="B130" s="31" t="s">
        <v>749</v>
      </c>
      <c r="C130" s="32">
        <f t="shared" si="6"/>
        <v>1829666.47</v>
      </c>
      <c r="D130" s="75"/>
      <c r="E130" s="75"/>
      <c r="F130" s="75">
        <v>766.5</v>
      </c>
      <c r="G130" s="75">
        <v>1829666.47</v>
      </c>
      <c r="H130" s="75"/>
      <c r="I130" s="62"/>
      <c r="J130" s="62"/>
      <c r="K130" s="32"/>
      <c r="L130" s="32"/>
      <c r="M130" s="32"/>
      <c r="N130" s="32"/>
      <c r="O130" s="32"/>
      <c r="P130" s="188"/>
      <c r="Q130" s="189"/>
      <c r="R130" s="12"/>
      <c r="S130" s="3"/>
      <c r="T130" s="1"/>
    </row>
    <row r="131" spans="1:20" ht="12.75">
      <c r="A131" s="82"/>
      <c r="B131" s="36" t="s">
        <v>826</v>
      </c>
      <c r="C131" s="34">
        <f>SUM(C107:C130)</f>
        <v>11140088.06</v>
      </c>
      <c r="D131" s="34">
        <f>SUM(D107:D130)</f>
        <v>3911791.8400000003</v>
      </c>
      <c r="E131" s="34">
        <f>SUM(E107:E130)</f>
        <v>144000</v>
      </c>
      <c r="F131" s="34">
        <f>SUM(F107:F130)</f>
        <v>3673.62</v>
      </c>
      <c r="G131" s="34">
        <f>SUM(G107:G130)</f>
        <v>7084296.22</v>
      </c>
      <c r="H131" s="34"/>
      <c r="I131" s="34"/>
      <c r="J131" s="34"/>
      <c r="K131" s="34"/>
      <c r="L131" s="34"/>
      <c r="M131" s="34"/>
      <c r="N131" s="34"/>
      <c r="O131" s="32"/>
      <c r="P131" s="188"/>
      <c r="Q131" s="189"/>
      <c r="R131" s="12"/>
      <c r="S131" s="3"/>
      <c r="T131" s="1"/>
    </row>
    <row r="132" spans="1:20" ht="12.75" customHeight="1">
      <c r="A132" s="167" t="s">
        <v>867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2"/>
      <c r="S132" s="3"/>
      <c r="T132" s="1"/>
    </row>
    <row r="133" spans="1:20" ht="25.5">
      <c r="A133" s="27">
        <v>83</v>
      </c>
      <c r="B133" s="30" t="s">
        <v>128</v>
      </c>
      <c r="C133" s="32">
        <f aca="true" t="shared" si="7" ref="C133:C159">D133+E133+G133+I133+K133+M133+O133</f>
        <v>396011.92</v>
      </c>
      <c r="D133" s="75"/>
      <c r="E133" s="75"/>
      <c r="F133" s="32">
        <v>420.7</v>
      </c>
      <c r="G133" s="32">
        <v>396011.92</v>
      </c>
      <c r="H133" s="32"/>
      <c r="I133" s="32"/>
      <c r="J133" s="32"/>
      <c r="K133" s="32"/>
      <c r="L133" s="32"/>
      <c r="M133" s="32"/>
      <c r="N133" s="32"/>
      <c r="O133" s="32"/>
      <c r="P133" s="188"/>
      <c r="Q133" s="189"/>
      <c r="R133" s="12"/>
      <c r="S133" s="3"/>
      <c r="T133" s="1"/>
    </row>
    <row r="134" spans="1:20" ht="25.5">
      <c r="A134" s="27">
        <v>84</v>
      </c>
      <c r="B134" s="30" t="s">
        <v>129</v>
      </c>
      <c r="C134" s="32">
        <f t="shared" si="7"/>
        <v>517928.79</v>
      </c>
      <c r="D134" s="75"/>
      <c r="E134" s="75"/>
      <c r="F134" s="32">
        <v>455.7</v>
      </c>
      <c r="G134" s="32">
        <v>517928.79</v>
      </c>
      <c r="H134" s="32"/>
      <c r="I134" s="32"/>
      <c r="J134" s="32"/>
      <c r="K134" s="32"/>
      <c r="L134" s="32"/>
      <c r="M134" s="32"/>
      <c r="N134" s="32"/>
      <c r="O134" s="32"/>
      <c r="P134" s="188"/>
      <c r="Q134" s="189"/>
      <c r="R134" s="12"/>
      <c r="S134" s="3"/>
      <c r="T134" s="1"/>
    </row>
    <row r="135" spans="1:20" ht="25.5">
      <c r="A135" s="27">
        <v>85</v>
      </c>
      <c r="B135" s="31" t="s">
        <v>642</v>
      </c>
      <c r="C135" s="32">
        <f t="shared" si="7"/>
        <v>1146817.21</v>
      </c>
      <c r="D135" s="75"/>
      <c r="E135" s="75"/>
      <c r="F135" s="32">
        <v>1033.1</v>
      </c>
      <c r="G135" s="32">
        <v>1146817.21</v>
      </c>
      <c r="H135" s="32"/>
      <c r="I135" s="32"/>
      <c r="J135" s="32"/>
      <c r="K135" s="32"/>
      <c r="L135" s="32"/>
      <c r="M135" s="32"/>
      <c r="N135" s="32"/>
      <c r="O135" s="32"/>
      <c r="P135" s="188"/>
      <c r="Q135" s="189"/>
      <c r="R135" s="12"/>
      <c r="S135" s="3"/>
      <c r="T135" s="1"/>
    </row>
    <row r="136" spans="1:20" ht="25.5">
      <c r="A136" s="27">
        <v>86</v>
      </c>
      <c r="B136" s="31" t="s">
        <v>750</v>
      </c>
      <c r="C136" s="32">
        <f t="shared" si="7"/>
        <v>1813879.69</v>
      </c>
      <c r="D136" s="75"/>
      <c r="E136" s="75"/>
      <c r="F136" s="32">
        <v>1528.1</v>
      </c>
      <c r="G136" s="32">
        <v>1813879.69</v>
      </c>
      <c r="H136" s="32"/>
      <c r="I136" s="32"/>
      <c r="J136" s="32"/>
      <c r="K136" s="32"/>
      <c r="L136" s="32"/>
      <c r="M136" s="32"/>
      <c r="N136" s="32"/>
      <c r="O136" s="32"/>
      <c r="P136" s="188"/>
      <c r="Q136" s="189"/>
      <c r="R136" s="12"/>
      <c r="S136" s="3"/>
      <c r="T136" s="1"/>
    </row>
    <row r="137" spans="1:20" ht="25.5">
      <c r="A137" s="27">
        <v>87</v>
      </c>
      <c r="B137" s="31" t="s">
        <v>643</v>
      </c>
      <c r="C137" s="32">
        <f t="shared" si="7"/>
        <v>585017.61</v>
      </c>
      <c r="D137" s="75"/>
      <c r="E137" s="75"/>
      <c r="F137" s="32">
        <v>682</v>
      </c>
      <c r="G137" s="32">
        <v>585017.61</v>
      </c>
      <c r="H137" s="32"/>
      <c r="I137" s="32"/>
      <c r="J137" s="32"/>
      <c r="K137" s="32"/>
      <c r="L137" s="32"/>
      <c r="M137" s="32"/>
      <c r="N137" s="32"/>
      <c r="O137" s="32"/>
      <c r="P137" s="188"/>
      <c r="Q137" s="189"/>
      <c r="R137" s="12"/>
      <c r="S137" s="3"/>
      <c r="T137" s="1"/>
    </row>
    <row r="138" spans="1:20" ht="25.5">
      <c r="A138" s="27">
        <v>88</v>
      </c>
      <c r="B138" s="31" t="s">
        <v>752</v>
      </c>
      <c r="C138" s="32">
        <f>G138</f>
        <v>1107182.27</v>
      </c>
      <c r="D138" s="75"/>
      <c r="E138" s="75" t="s">
        <v>825</v>
      </c>
      <c r="F138" s="32">
        <v>1243.3</v>
      </c>
      <c r="G138" s="32">
        <v>1107182.27</v>
      </c>
      <c r="H138" s="32"/>
      <c r="I138" s="32"/>
      <c r="J138" s="32"/>
      <c r="K138" s="32"/>
      <c r="L138" s="32"/>
      <c r="M138" s="32"/>
      <c r="N138" s="32"/>
      <c r="O138" s="32"/>
      <c r="P138" s="188"/>
      <c r="Q138" s="189"/>
      <c r="R138" s="12"/>
      <c r="S138" s="3"/>
      <c r="T138" s="1"/>
    </row>
    <row r="139" spans="1:20" ht="25.5">
      <c r="A139" s="27">
        <v>89</v>
      </c>
      <c r="B139" s="31" t="s">
        <v>753</v>
      </c>
      <c r="C139" s="32">
        <f>G139</f>
        <v>609166.36</v>
      </c>
      <c r="D139" s="75"/>
      <c r="E139" s="75" t="s">
        <v>755</v>
      </c>
      <c r="F139" s="32">
        <v>707.5</v>
      </c>
      <c r="G139" s="32">
        <v>609166.36</v>
      </c>
      <c r="H139" s="32"/>
      <c r="I139" s="32"/>
      <c r="J139" s="32"/>
      <c r="K139" s="32"/>
      <c r="L139" s="32"/>
      <c r="M139" s="32"/>
      <c r="N139" s="32"/>
      <c r="O139" s="32"/>
      <c r="P139" s="188"/>
      <c r="Q139" s="189"/>
      <c r="R139" s="12"/>
      <c r="S139" s="3"/>
      <c r="T139" s="1"/>
    </row>
    <row r="140" spans="1:20" ht="25.5">
      <c r="A140" s="27">
        <v>90</v>
      </c>
      <c r="B140" s="31" t="s">
        <v>754</v>
      </c>
      <c r="C140" s="32">
        <f t="shared" si="7"/>
        <v>1107182.27</v>
      </c>
      <c r="D140" s="75"/>
      <c r="E140" s="75"/>
      <c r="F140" s="32">
        <v>886.6</v>
      </c>
      <c r="G140" s="32">
        <v>1107182.27</v>
      </c>
      <c r="H140" s="32"/>
      <c r="I140" s="32"/>
      <c r="J140" s="32"/>
      <c r="K140" s="32"/>
      <c r="L140" s="32"/>
      <c r="M140" s="32"/>
      <c r="N140" s="32"/>
      <c r="O140" s="32"/>
      <c r="P140" s="188"/>
      <c r="Q140" s="189"/>
      <c r="R140" s="12"/>
      <c r="S140" s="3"/>
      <c r="T140" s="1"/>
    </row>
    <row r="141" spans="1:20" ht="25.5">
      <c r="A141" s="27">
        <v>91</v>
      </c>
      <c r="B141" s="31" t="s">
        <v>756</v>
      </c>
      <c r="C141" s="32">
        <f t="shared" si="7"/>
        <v>1553059.3</v>
      </c>
      <c r="D141" s="75"/>
      <c r="E141" s="75"/>
      <c r="F141" s="32">
        <v>1479.3</v>
      </c>
      <c r="G141" s="32">
        <v>1553059.3</v>
      </c>
      <c r="H141" s="32"/>
      <c r="I141" s="32"/>
      <c r="J141" s="32"/>
      <c r="K141" s="32"/>
      <c r="L141" s="32"/>
      <c r="M141" s="32"/>
      <c r="N141" s="32"/>
      <c r="O141" s="32"/>
      <c r="P141" s="188"/>
      <c r="Q141" s="189"/>
      <c r="R141" s="12"/>
      <c r="S141" s="3"/>
      <c r="T141" s="1"/>
    </row>
    <row r="142" spans="1:20" ht="25.5">
      <c r="A142" s="27">
        <v>92</v>
      </c>
      <c r="B142" s="31" t="s">
        <v>644</v>
      </c>
      <c r="C142" s="32">
        <f t="shared" si="7"/>
        <v>828074.6</v>
      </c>
      <c r="D142" s="75">
        <v>828074.6</v>
      </c>
      <c r="E142" s="75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188"/>
      <c r="Q142" s="189"/>
      <c r="R142" s="12"/>
      <c r="S142" s="3"/>
      <c r="T142" s="1"/>
    </row>
    <row r="143" spans="1:20" ht="25.5">
      <c r="A143" s="27">
        <v>93</v>
      </c>
      <c r="B143" s="31" t="s">
        <v>757</v>
      </c>
      <c r="C143" s="32">
        <f t="shared" si="7"/>
        <v>1342876.18</v>
      </c>
      <c r="D143" s="75"/>
      <c r="E143" s="75"/>
      <c r="F143" s="32">
        <v>805</v>
      </c>
      <c r="G143" s="32">
        <v>1342876.18</v>
      </c>
      <c r="H143" s="32"/>
      <c r="I143" s="32"/>
      <c r="J143" s="32"/>
      <c r="K143" s="32"/>
      <c r="L143" s="32"/>
      <c r="M143" s="32"/>
      <c r="N143" s="32"/>
      <c r="O143" s="32"/>
      <c r="P143" s="188"/>
      <c r="Q143" s="189"/>
      <c r="R143" s="12"/>
      <c r="S143" s="3"/>
      <c r="T143" s="1"/>
    </row>
    <row r="144" spans="1:20" ht="25.5">
      <c r="A144" s="27">
        <v>94</v>
      </c>
      <c r="B144" s="31" t="s">
        <v>641</v>
      </c>
      <c r="C144" s="32">
        <f t="shared" si="7"/>
        <v>1600450.77</v>
      </c>
      <c r="D144" s="75"/>
      <c r="E144" s="75"/>
      <c r="F144" s="32">
        <v>1206</v>
      </c>
      <c r="G144" s="32">
        <v>1600450.77</v>
      </c>
      <c r="H144" s="32"/>
      <c r="I144" s="32"/>
      <c r="J144" s="32"/>
      <c r="K144" s="32"/>
      <c r="L144" s="32"/>
      <c r="M144" s="32"/>
      <c r="N144" s="32"/>
      <c r="O144" s="32"/>
      <c r="P144" s="188"/>
      <c r="Q144" s="189"/>
      <c r="R144" s="12"/>
      <c r="S144" s="3"/>
      <c r="T144" s="1"/>
    </row>
    <row r="145" spans="1:20" ht="25.5">
      <c r="A145" s="27">
        <v>95</v>
      </c>
      <c r="B145" s="31" t="s">
        <v>645</v>
      </c>
      <c r="C145" s="32">
        <f t="shared" si="7"/>
        <v>1232220.92</v>
      </c>
      <c r="D145" s="75"/>
      <c r="E145" s="75"/>
      <c r="F145" s="32">
        <v>960.4</v>
      </c>
      <c r="G145" s="32">
        <v>1232220.92</v>
      </c>
      <c r="H145" s="32"/>
      <c r="I145" s="32"/>
      <c r="J145" s="32"/>
      <c r="K145" s="32"/>
      <c r="L145" s="32"/>
      <c r="M145" s="32"/>
      <c r="N145" s="32"/>
      <c r="O145" s="32"/>
      <c r="P145" s="188"/>
      <c r="Q145" s="189"/>
      <c r="R145" s="12"/>
      <c r="S145" s="3"/>
      <c r="T145" s="1"/>
    </row>
    <row r="146" spans="1:20" ht="25.5">
      <c r="A146" s="27">
        <v>96</v>
      </c>
      <c r="B146" s="31" t="s">
        <v>758</v>
      </c>
      <c r="C146" s="32">
        <f t="shared" si="7"/>
        <v>1761309.3</v>
      </c>
      <c r="D146" s="75"/>
      <c r="E146" s="75"/>
      <c r="F146" s="32">
        <v>2524.1</v>
      </c>
      <c r="G146" s="32">
        <v>1761309.3</v>
      </c>
      <c r="H146" s="32"/>
      <c r="I146" s="32"/>
      <c r="J146" s="32"/>
      <c r="K146" s="32"/>
      <c r="L146" s="32"/>
      <c r="M146" s="32"/>
      <c r="N146" s="32"/>
      <c r="O146" s="32"/>
      <c r="P146" s="188"/>
      <c r="Q146" s="189"/>
      <c r="R146" s="12"/>
      <c r="S146" s="3"/>
      <c r="T146" s="1"/>
    </row>
    <row r="147" spans="1:20" ht="38.25">
      <c r="A147" s="27">
        <v>97</v>
      </c>
      <c r="B147" s="30" t="s">
        <v>64</v>
      </c>
      <c r="C147" s="32">
        <f t="shared" si="7"/>
        <v>467897.33</v>
      </c>
      <c r="D147" s="75">
        <v>467897.33</v>
      </c>
      <c r="E147" s="75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188"/>
      <c r="Q147" s="189"/>
      <c r="R147" s="12"/>
      <c r="S147" s="3"/>
      <c r="T147" s="1"/>
    </row>
    <row r="148" spans="1:20" ht="25.5">
      <c r="A148" s="27">
        <v>98</v>
      </c>
      <c r="B148" s="30" t="s">
        <v>233</v>
      </c>
      <c r="C148" s="32">
        <f t="shared" si="7"/>
        <v>1130824.26</v>
      </c>
      <c r="D148" s="75"/>
      <c r="E148" s="75"/>
      <c r="F148" s="32">
        <v>824.6</v>
      </c>
      <c r="G148" s="32">
        <v>1130824.26</v>
      </c>
      <c r="H148" s="32"/>
      <c r="I148" s="32"/>
      <c r="J148" s="32"/>
      <c r="K148" s="32"/>
      <c r="L148" s="32"/>
      <c r="M148" s="32"/>
      <c r="N148" s="32"/>
      <c r="O148" s="32"/>
      <c r="P148" s="188"/>
      <c r="Q148" s="189"/>
      <c r="R148" s="12"/>
      <c r="S148" s="3"/>
      <c r="T148" s="1"/>
    </row>
    <row r="149" spans="1:20" ht="25.5">
      <c r="A149" s="27">
        <v>99</v>
      </c>
      <c r="B149" s="30" t="s">
        <v>176</v>
      </c>
      <c r="C149" s="32">
        <f t="shared" si="7"/>
        <v>1133337.74</v>
      </c>
      <c r="D149" s="75"/>
      <c r="E149" s="75"/>
      <c r="F149" s="32">
        <v>825.1</v>
      </c>
      <c r="G149" s="32">
        <v>1133337.74</v>
      </c>
      <c r="H149" s="32"/>
      <c r="I149" s="32"/>
      <c r="J149" s="32"/>
      <c r="K149" s="32"/>
      <c r="L149" s="32"/>
      <c r="M149" s="32"/>
      <c r="N149" s="32"/>
      <c r="O149" s="32"/>
      <c r="P149" s="188"/>
      <c r="Q149" s="189"/>
      <c r="R149" s="12"/>
      <c r="S149" s="3"/>
      <c r="T149" s="1"/>
    </row>
    <row r="150" spans="1:20" ht="25.5">
      <c r="A150" s="27">
        <v>100</v>
      </c>
      <c r="B150" s="31" t="s">
        <v>646</v>
      </c>
      <c r="C150" s="32">
        <f t="shared" si="7"/>
        <v>131789.09</v>
      </c>
      <c r="D150" s="75">
        <v>131789.09</v>
      </c>
      <c r="E150" s="75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188"/>
      <c r="Q150" s="189"/>
      <c r="R150" s="12"/>
      <c r="S150" s="3"/>
      <c r="T150" s="1"/>
    </row>
    <row r="151" spans="1:20" ht="25.5">
      <c r="A151" s="27">
        <v>101</v>
      </c>
      <c r="B151" s="31" t="s">
        <v>87</v>
      </c>
      <c r="C151" s="32">
        <f t="shared" si="7"/>
        <v>452760.17</v>
      </c>
      <c r="D151" s="75">
        <v>452760.17</v>
      </c>
      <c r="E151" s="75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188"/>
      <c r="Q151" s="189"/>
      <c r="R151" s="12"/>
      <c r="S151" s="3"/>
      <c r="T151" s="1"/>
    </row>
    <row r="152" spans="1:20" ht="25.5">
      <c r="A152" s="27">
        <v>102</v>
      </c>
      <c r="B152" s="31" t="s">
        <v>647</v>
      </c>
      <c r="C152" s="32">
        <f t="shared" si="7"/>
        <v>444509.62</v>
      </c>
      <c r="D152" s="75">
        <v>444509.62</v>
      </c>
      <c r="E152" s="75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188"/>
      <c r="Q152" s="189"/>
      <c r="R152" s="12"/>
      <c r="S152" s="3"/>
      <c r="T152" s="1"/>
    </row>
    <row r="153" spans="1:20" ht="25.5">
      <c r="A153" s="27">
        <v>103</v>
      </c>
      <c r="B153" s="31" t="s">
        <v>203</v>
      </c>
      <c r="C153" s="32">
        <f t="shared" si="7"/>
        <v>441522.49</v>
      </c>
      <c r="D153" s="75">
        <v>441522.49</v>
      </c>
      <c r="E153" s="75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188"/>
      <c r="Q153" s="189"/>
      <c r="R153" s="12"/>
      <c r="S153" s="3"/>
      <c r="T153" s="1"/>
    </row>
    <row r="154" spans="1:20" ht="25.5">
      <c r="A154" s="27">
        <v>104</v>
      </c>
      <c r="B154" s="31" t="s">
        <v>204</v>
      </c>
      <c r="C154" s="32">
        <f t="shared" si="7"/>
        <v>424604.21</v>
      </c>
      <c r="D154" s="75">
        <v>424604.21</v>
      </c>
      <c r="E154" s="75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188"/>
      <c r="Q154" s="189"/>
      <c r="R154" s="12"/>
      <c r="S154" s="3"/>
      <c r="T154" s="1"/>
    </row>
    <row r="155" spans="1:20" ht="25.5">
      <c r="A155" s="27">
        <v>105</v>
      </c>
      <c r="B155" s="31" t="s">
        <v>205</v>
      </c>
      <c r="C155" s="32">
        <f t="shared" si="7"/>
        <v>429602.64</v>
      </c>
      <c r="D155" s="75">
        <v>429602.64</v>
      </c>
      <c r="E155" s="75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188"/>
      <c r="Q155" s="189"/>
      <c r="R155" s="12"/>
      <c r="S155" s="3"/>
      <c r="T155" s="1"/>
    </row>
    <row r="156" spans="1:20" ht="25.5">
      <c r="A156" s="27">
        <v>106</v>
      </c>
      <c r="B156" s="31" t="s">
        <v>648</v>
      </c>
      <c r="C156" s="32">
        <f t="shared" si="7"/>
        <v>445262.87</v>
      </c>
      <c r="D156" s="75">
        <v>445262.87</v>
      </c>
      <c r="E156" s="75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188"/>
      <c r="Q156" s="189"/>
      <c r="R156" s="12"/>
      <c r="S156" s="3"/>
      <c r="T156" s="1"/>
    </row>
    <row r="157" spans="1:20" ht="25.5">
      <c r="A157" s="27">
        <v>107</v>
      </c>
      <c r="B157" s="31" t="s">
        <v>649</v>
      </c>
      <c r="C157" s="32">
        <f t="shared" si="7"/>
        <v>435155.5</v>
      </c>
      <c r="D157" s="75">
        <v>435155.5</v>
      </c>
      <c r="E157" s="75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188"/>
      <c r="Q157" s="189"/>
      <c r="R157" s="12"/>
      <c r="S157" s="3"/>
      <c r="T157" s="1"/>
    </row>
    <row r="158" spans="1:20" ht="25.5">
      <c r="A158" s="27">
        <v>108</v>
      </c>
      <c r="B158" s="31" t="s">
        <v>206</v>
      </c>
      <c r="C158" s="32">
        <f t="shared" si="7"/>
        <v>178065.6</v>
      </c>
      <c r="D158" s="75">
        <v>178065.6</v>
      </c>
      <c r="E158" s="75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188"/>
      <c r="Q158" s="189"/>
      <c r="R158" s="12"/>
      <c r="S158" s="3"/>
      <c r="T158" s="1"/>
    </row>
    <row r="159" spans="1:20" ht="25.5">
      <c r="A159" s="27">
        <v>109</v>
      </c>
      <c r="B159" s="31" t="s">
        <v>207</v>
      </c>
      <c r="C159" s="32">
        <f t="shared" si="7"/>
        <v>128072.86</v>
      </c>
      <c r="D159" s="75">
        <v>128072.86</v>
      </c>
      <c r="E159" s="75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188"/>
      <c r="Q159" s="189"/>
      <c r="R159" s="12"/>
      <c r="S159" s="3"/>
      <c r="T159" s="1"/>
    </row>
    <row r="160" spans="1:20" ht="12.75">
      <c r="A160" s="27"/>
      <c r="B160" s="36" t="s">
        <v>826</v>
      </c>
      <c r="C160" s="34">
        <f>SUM(C133:C159)</f>
        <v>21844581.570000004</v>
      </c>
      <c r="D160" s="34">
        <f>SUM(D133:D159)</f>
        <v>4807316.9799999995</v>
      </c>
      <c r="E160" s="34"/>
      <c r="F160" s="34">
        <f>SUM(F133:F159)</f>
        <v>15581.500000000002</v>
      </c>
      <c r="G160" s="34">
        <f>SUM(G133:G159)</f>
        <v>17037264.59</v>
      </c>
      <c r="H160" s="32"/>
      <c r="I160" s="32"/>
      <c r="J160" s="32"/>
      <c r="K160" s="32"/>
      <c r="L160" s="32"/>
      <c r="M160" s="32"/>
      <c r="N160" s="32"/>
      <c r="O160" s="32"/>
      <c r="P160" s="188"/>
      <c r="Q160" s="189"/>
      <c r="R160" s="12"/>
      <c r="S160" s="3"/>
      <c r="T160" s="1"/>
    </row>
    <row r="161" spans="1:20" ht="12.75" customHeight="1">
      <c r="A161" s="167" t="s">
        <v>862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2"/>
      <c r="S161" s="3"/>
      <c r="T161" s="1"/>
    </row>
    <row r="162" spans="1:20" ht="25.5">
      <c r="A162" s="27">
        <v>110</v>
      </c>
      <c r="B162" s="31" t="s">
        <v>545</v>
      </c>
      <c r="C162" s="32">
        <f>D162+E162+G162+I162+K162+M162+O162</f>
        <v>307373.39</v>
      </c>
      <c r="D162" s="75">
        <v>307373.39</v>
      </c>
      <c r="E162" s="75"/>
      <c r="F162" s="75"/>
      <c r="G162" s="75"/>
      <c r="H162" s="31"/>
      <c r="I162" s="31"/>
      <c r="J162" s="31"/>
      <c r="K162" s="31"/>
      <c r="L162" s="31"/>
      <c r="M162" s="31"/>
      <c r="N162" s="31"/>
      <c r="O162" s="31"/>
      <c r="P162" s="193"/>
      <c r="Q162" s="194"/>
      <c r="R162" s="12"/>
      <c r="S162" s="3"/>
      <c r="T162" s="1"/>
    </row>
    <row r="163" spans="1:20" ht="25.5">
      <c r="A163" s="27">
        <v>111</v>
      </c>
      <c r="B163" s="31" t="s">
        <v>37</v>
      </c>
      <c r="C163" s="32">
        <f>D163+E163+G163+I163+K163+M163+O163</f>
        <v>1385641.41</v>
      </c>
      <c r="D163" s="75"/>
      <c r="E163" s="75"/>
      <c r="F163" s="75">
        <v>580</v>
      </c>
      <c r="G163" s="75">
        <v>1385641.41</v>
      </c>
      <c r="H163" s="31"/>
      <c r="I163" s="31"/>
      <c r="J163" s="71"/>
      <c r="K163" s="31"/>
      <c r="L163" s="31"/>
      <c r="M163" s="31"/>
      <c r="N163" s="31"/>
      <c r="O163" s="31"/>
      <c r="P163" s="193"/>
      <c r="Q163" s="194"/>
      <c r="R163" s="12"/>
      <c r="S163" s="3"/>
      <c r="T163" s="1"/>
    </row>
    <row r="164" spans="1:20" ht="12.75">
      <c r="A164" s="35"/>
      <c r="B164" s="36" t="s">
        <v>826</v>
      </c>
      <c r="C164" s="34">
        <f>SUM(C162:C163)</f>
        <v>1693014.7999999998</v>
      </c>
      <c r="D164" s="34">
        <f>SUM(D162:D163)</f>
        <v>307373.39</v>
      </c>
      <c r="E164" s="34"/>
      <c r="F164" s="34">
        <f>SUM(F162:F163)</f>
        <v>580</v>
      </c>
      <c r="G164" s="34">
        <f>SUM(G162:G163)</f>
        <v>1385641.41</v>
      </c>
      <c r="H164" s="31"/>
      <c r="I164" s="31"/>
      <c r="J164" s="71"/>
      <c r="K164" s="31"/>
      <c r="L164" s="31"/>
      <c r="M164" s="31"/>
      <c r="N164" s="31"/>
      <c r="O164" s="31"/>
      <c r="P164" s="193"/>
      <c r="Q164" s="194"/>
      <c r="R164" s="12"/>
      <c r="S164" s="3"/>
      <c r="T164" s="1"/>
    </row>
    <row r="165" spans="1:20" ht="12.75" customHeight="1">
      <c r="A165" s="167" t="s">
        <v>848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2"/>
      <c r="S165" s="3"/>
      <c r="T165" s="1"/>
    </row>
    <row r="166" spans="1:20" ht="38.25">
      <c r="A166" s="27">
        <v>112</v>
      </c>
      <c r="B166" s="72" t="s">
        <v>177</v>
      </c>
      <c r="C166" s="32">
        <f aca="true" t="shared" si="8" ref="C166:C179">D166+E166+G166+I166+K166+M166+O166</f>
        <v>340313.14</v>
      </c>
      <c r="D166" s="75">
        <v>340313.14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188"/>
      <c r="Q166" s="189"/>
      <c r="R166" s="12"/>
      <c r="S166" s="3"/>
      <c r="T166" s="1"/>
    </row>
    <row r="167" spans="1:20" ht="25.5">
      <c r="A167" s="27">
        <v>113</v>
      </c>
      <c r="B167" s="71" t="s">
        <v>49</v>
      </c>
      <c r="C167" s="32">
        <f t="shared" si="8"/>
        <v>420151.91</v>
      </c>
      <c r="D167" s="75">
        <v>420151.91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188"/>
      <c r="Q167" s="189"/>
      <c r="R167" s="12"/>
      <c r="S167" s="3"/>
      <c r="T167" s="1"/>
    </row>
    <row r="168" spans="1:20" ht="25.5">
      <c r="A168" s="27">
        <v>114</v>
      </c>
      <c r="B168" s="71" t="s">
        <v>50</v>
      </c>
      <c r="C168" s="32">
        <f t="shared" si="8"/>
        <v>254335.57</v>
      </c>
      <c r="D168" s="75">
        <v>254335.57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188"/>
      <c r="Q168" s="189"/>
      <c r="R168" s="12"/>
      <c r="S168" s="3"/>
      <c r="T168" s="1"/>
    </row>
    <row r="169" spans="1:20" ht="25.5">
      <c r="A169" s="27">
        <v>115</v>
      </c>
      <c r="B169" s="71" t="s">
        <v>51</v>
      </c>
      <c r="C169" s="32">
        <f t="shared" si="8"/>
        <v>91090.72</v>
      </c>
      <c r="D169" s="75">
        <v>91090.72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188"/>
      <c r="Q169" s="189"/>
      <c r="R169" s="12"/>
      <c r="S169" s="3"/>
      <c r="T169" s="1"/>
    </row>
    <row r="170" spans="1:20" ht="25.5">
      <c r="A170" s="27">
        <v>116</v>
      </c>
      <c r="B170" s="71" t="s">
        <v>52</v>
      </c>
      <c r="C170" s="32">
        <f t="shared" si="8"/>
        <v>411424.57</v>
      </c>
      <c r="D170" s="75">
        <v>411424.57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188"/>
      <c r="Q170" s="189"/>
      <c r="R170" s="12"/>
      <c r="S170" s="3"/>
      <c r="T170" s="1"/>
    </row>
    <row r="171" spans="1:20" ht="25.5">
      <c r="A171" s="27">
        <v>117</v>
      </c>
      <c r="B171" s="71" t="s">
        <v>53</v>
      </c>
      <c r="C171" s="32">
        <f t="shared" si="8"/>
        <v>335105.23</v>
      </c>
      <c r="D171" s="75">
        <v>335105.23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188"/>
      <c r="Q171" s="189"/>
      <c r="R171" s="12"/>
      <c r="S171" s="3"/>
      <c r="T171" s="1"/>
    </row>
    <row r="172" spans="1:20" ht="25.5">
      <c r="A172" s="27">
        <v>118</v>
      </c>
      <c r="B172" s="71" t="s">
        <v>54</v>
      </c>
      <c r="C172" s="32">
        <f t="shared" si="8"/>
        <v>106579.44</v>
      </c>
      <c r="D172" s="75">
        <v>106579.44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188"/>
      <c r="Q172" s="189"/>
      <c r="R172" s="12"/>
      <c r="S172" s="3"/>
      <c r="T172" s="1"/>
    </row>
    <row r="173" spans="1:20" ht="25.5">
      <c r="A173" s="27">
        <v>119</v>
      </c>
      <c r="B173" s="71" t="s">
        <v>55</v>
      </c>
      <c r="C173" s="32">
        <f t="shared" si="8"/>
        <v>234873.42</v>
      </c>
      <c r="D173" s="75">
        <v>234873.42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188"/>
      <c r="Q173" s="189"/>
      <c r="R173" s="12"/>
      <c r="S173" s="3"/>
      <c r="T173" s="1"/>
    </row>
    <row r="174" spans="1:20" ht="25.5">
      <c r="A174" s="27">
        <v>120</v>
      </c>
      <c r="B174" s="72" t="s">
        <v>615</v>
      </c>
      <c r="C174" s="32">
        <f t="shared" si="8"/>
        <v>208009.56</v>
      </c>
      <c r="D174" s="75">
        <v>208009.56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188"/>
      <c r="Q174" s="189"/>
      <c r="R174" s="12"/>
      <c r="S174" s="3"/>
      <c r="T174" s="1"/>
    </row>
    <row r="175" spans="1:20" ht="25.5">
      <c r="A175" s="27">
        <v>121</v>
      </c>
      <c r="B175" s="72" t="s">
        <v>454</v>
      </c>
      <c r="C175" s="32">
        <f t="shared" si="8"/>
        <v>291360.09</v>
      </c>
      <c r="D175" s="75">
        <v>291360.09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188"/>
      <c r="Q175" s="189"/>
      <c r="R175" s="12"/>
      <c r="S175" s="3"/>
      <c r="T175" s="1"/>
    </row>
    <row r="176" spans="1:20" ht="25.5">
      <c r="A176" s="27">
        <v>122</v>
      </c>
      <c r="B176" s="71" t="s">
        <v>57</v>
      </c>
      <c r="C176" s="32">
        <f t="shared" si="8"/>
        <v>200245.15</v>
      </c>
      <c r="D176" s="75">
        <v>200245.15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188"/>
      <c r="Q176" s="189"/>
      <c r="R176" s="12"/>
      <c r="S176" s="3"/>
      <c r="T176" s="1"/>
    </row>
    <row r="177" spans="1:20" ht="25.5">
      <c r="A177" s="27">
        <v>123</v>
      </c>
      <c r="B177" s="71" t="s">
        <v>58</v>
      </c>
      <c r="C177" s="32">
        <f t="shared" si="8"/>
        <v>216598.95</v>
      </c>
      <c r="D177" s="75">
        <v>216598.95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188"/>
      <c r="Q177" s="189"/>
      <c r="R177" s="12"/>
      <c r="S177" s="3"/>
      <c r="T177" s="1"/>
    </row>
    <row r="178" spans="1:20" ht="25.5">
      <c r="A178" s="27">
        <v>124</v>
      </c>
      <c r="B178" s="71" t="s">
        <v>59</v>
      </c>
      <c r="C178" s="32">
        <f t="shared" si="8"/>
        <v>183897.38</v>
      </c>
      <c r="D178" s="75">
        <v>183897.38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188"/>
      <c r="Q178" s="189"/>
      <c r="R178" s="12"/>
      <c r="S178" s="3"/>
      <c r="T178" s="1"/>
    </row>
    <row r="179" spans="1:20" ht="25.5">
      <c r="A179" s="27">
        <v>125</v>
      </c>
      <c r="B179" s="71" t="s">
        <v>60</v>
      </c>
      <c r="C179" s="32">
        <f t="shared" si="8"/>
        <v>410213.77</v>
      </c>
      <c r="D179" s="75">
        <v>410213.77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188"/>
      <c r="Q179" s="189"/>
      <c r="R179" s="12"/>
      <c r="S179" s="3"/>
      <c r="T179" s="1"/>
    </row>
    <row r="180" spans="1:20" ht="12.75">
      <c r="A180" s="82"/>
      <c r="B180" s="36" t="s">
        <v>826</v>
      </c>
      <c r="C180" s="34">
        <f>SUM(C166:C179)</f>
        <v>3704198.9</v>
      </c>
      <c r="D180" s="34">
        <f>SUM(D166:D179)</f>
        <v>3704198.9</v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88"/>
      <c r="Q180" s="189"/>
      <c r="R180" s="12"/>
      <c r="S180" s="3"/>
      <c r="T180" s="1"/>
    </row>
    <row r="181" spans="1:20" ht="12.75" customHeight="1">
      <c r="A181" s="167" t="s">
        <v>849</v>
      </c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2"/>
      <c r="S181" s="3"/>
      <c r="T181" s="1"/>
    </row>
    <row r="182" spans="1:20" ht="26.25" customHeight="1">
      <c r="A182" s="27">
        <v>126</v>
      </c>
      <c r="B182" s="71" t="s">
        <v>788</v>
      </c>
      <c r="C182" s="32">
        <f>D182+E182+G182+I182+K182+M182+O182</f>
        <v>325013.04</v>
      </c>
      <c r="D182" s="75">
        <v>325013.04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188"/>
      <c r="Q182" s="189"/>
      <c r="R182" s="12"/>
      <c r="S182" s="3"/>
      <c r="T182" s="1"/>
    </row>
    <row r="183" spans="1:20" ht="26.25" customHeight="1">
      <c r="A183" s="27">
        <v>127</v>
      </c>
      <c r="B183" s="71" t="s">
        <v>62</v>
      </c>
      <c r="C183" s="32">
        <f>D183+E183+G183+I183+K183+M183+O183</f>
        <v>327257.19</v>
      </c>
      <c r="D183" s="75"/>
      <c r="E183" s="75"/>
      <c r="F183" s="75"/>
      <c r="G183" s="75"/>
      <c r="H183" s="75"/>
      <c r="I183" s="75"/>
      <c r="J183" s="75">
        <v>459.2</v>
      </c>
      <c r="K183" s="75">
        <v>327257.19</v>
      </c>
      <c r="L183" s="32"/>
      <c r="M183" s="32"/>
      <c r="N183" s="32"/>
      <c r="O183" s="32"/>
      <c r="P183" s="188"/>
      <c r="Q183" s="189"/>
      <c r="R183" s="12"/>
      <c r="S183" s="3"/>
      <c r="T183" s="1"/>
    </row>
    <row r="184" spans="1:20" ht="26.25" customHeight="1">
      <c r="A184" s="27">
        <v>128</v>
      </c>
      <c r="B184" s="71" t="s">
        <v>789</v>
      </c>
      <c r="C184" s="32">
        <f>D184+E184+G184+I184+K184+M184+O184</f>
        <v>325018.77</v>
      </c>
      <c r="D184" s="75">
        <v>325018.77</v>
      </c>
      <c r="E184" s="75"/>
      <c r="F184" s="75"/>
      <c r="G184" s="75"/>
      <c r="H184" s="75"/>
      <c r="I184" s="75"/>
      <c r="J184" s="75"/>
      <c r="K184" s="75"/>
      <c r="L184" s="32"/>
      <c r="M184" s="32"/>
      <c r="N184" s="32"/>
      <c r="O184" s="32"/>
      <c r="P184" s="188"/>
      <c r="Q184" s="189"/>
      <c r="R184" s="12"/>
      <c r="S184" s="3"/>
      <c r="T184" s="1"/>
    </row>
    <row r="185" spans="1:20" ht="12.75">
      <c r="A185" s="81"/>
      <c r="B185" s="36" t="s">
        <v>826</v>
      </c>
      <c r="C185" s="34">
        <f>SUM(C182:C184)</f>
        <v>977289</v>
      </c>
      <c r="D185" s="34">
        <f>SUM(D182:D184)</f>
        <v>650031.81</v>
      </c>
      <c r="E185" s="34"/>
      <c r="F185" s="34"/>
      <c r="G185" s="34"/>
      <c r="H185" s="34"/>
      <c r="I185" s="34"/>
      <c r="J185" s="34">
        <f>SUM(J182:J184)</f>
        <v>459.2</v>
      </c>
      <c r="K185" s="34">
        <f>SUM(K182:K184)</f>
        <v>327257.19</v>
      </c>
      <c r="L185" s="32"/>
      <c r="M185" s="32"/>
      <c r="N185" s="32"/>
      <c r="O185" s="32"/>
      <c r="P185" s="188"/>
      <c r="Q185" s="189"/>
      <c r="R185" s="12"/>
      <c r="S185" s="3"/>
      <c r="T185" s="1"/>
    </row>
    <row r="186" spans="1:20" ht="24.75" customHeight="1" hidden="1">
      <c r="A186" s="55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45"/>
      <c r="R186" s="12"/>
      <c r="S186" s="3"/>
      <c r="T186" s="1"/>
    </row>
    <row r="187" spans="1:20" ht="12.75" customHeight="1">
      <c r="A187" s="167" t="s">
        <v>846</v>
      </c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2"/>
      <c r="S187" s="3"/>
      <c r="T187" s="1"/>
    </row>
    <row r="188" spans="1:20" ht="25.5">
      <c r="A188" s="27">
        <v>129</v>
      </c>
      <c r="B188" s="72" t="s">
        <v>616</v>
      </c>
      <c r="C188" s="32">
        <f>D188+E188+G188+I188+K188+M188+O188</f>
        <v>230210.14</v>
      </c>
      <c r="D188" s="75">
        <v>230210.14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188"/>
      <c r="Q188" s="189"/>
      <c r="R188" s="12"/>
      <c r="S188" s="3"/>
      <c r="T188" s="1"/>
    </row>
    <row r="189" spans="1:20" ht="38.25">
      <c r="A189" s="27">
        <v>130</v>
      </c>
      <c r="B189" s="72" t="s">
        <v>160</v>
      </c>
      <c r="C189" s="32">
        <f>D189+E189+G189+I189+K189+M189+O189</f>
        <v>227537.75</v>
      </c>
      <c r="D189" s="75">
        <v>227537.75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188"/>
      <c r="Q189" s="189"/>
      <c r="R189" s="12"/>
      <c r="S189" s="3"/>
      <c r="T189" s="1"/>
    </row>
    <row r="190" spans="1:20" ht="38.25">
      <c r="A190" s="27">
        <v>131</v>
      </c>
      <c r="B190" s="72" t="s">
        <v>161</v>
      </c>
      <c r="C190" s="32">
        <f>D190+E190+G190+I190+K190+M190+O190</f>
        <v>227829.48</v>
      </c>
      <c r="D190" s="75">
        <v>227829.48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188"/>
      <c r="Q190" s="189"/>
      <c r="R190" s="12"/>
      <c r="S190" s="3"/>
      <c r="T190" s="1"/>
    </row>
    <row r="191" spans="1:20" ht="38.25">
      <c r="A191" s="27">
        <v>132</v>
      </c>
      <c r="B191" s="72" t="s">
        <v>162</v>
      </c>
      <c r="C191" s="32">
        <f>D191+E191+G191+I191+K191+M191+O191</f>
        <v>357838.96</v>
      </c>
      <c r="D191" s="75">
        <v>357838.96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188"/>
      <c r="Q191" s="189"/>
      <c r="R191" s="12"/>
      <c r="S191" s="3"/>
      <c r="T191" s="1"/>
    </row>
    <row r="192" spans="1:20" ht="38.25">
      <c r="A192" s="27">
        <v>133</v>
      </c>
      <c r="B192" s="72" t="s">
        <v>163</v>
      </c>
      <c r="C192" s="32">
        <f>D192+E192+G192+I192+K192+M192+O192</f>
        <v>295386.87</v>
      </c>
      <c r="D192" s="75">
        <v>295386.87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188"/>
      <c r="Q192" s="189"/>
      <c r="R192" s="12"/>
      <c r="S192" s="3"/>
      <c r="T192" s="1"/>
    </row>
    <row r="193" spans="1:20" ht="12.75">
      <c r="A193" s="82"/>
      <c r="B193" s="36" t="s">
        <v>826</v>
      </c>
      <c r="C193" s="34">
        <f>SUM(C188:C192)</f>
        <v>1338803.2000000002</v>
      </c>
      <c r="D193" s="34">
        <f>SUM(D188:D192)</f>
        <v>1338803.2000000002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188"/>
      <c r="Q193" s="189"/>
      <c r="R193" s="12"/>
      <c r="S193" s="3"/>
      <c r="T193" s="1"/>
    </row>
    <row r="194" spans="1:20" ht="12.75" customHeight="1">
      <c r="A194" s="167" t="s">
        <v>853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2"/>
      <c r="S194" s="3"/>
      <c r="T194" s="1"/>
    </row>
    <row r="195" spans="1:20" ht="25.5">
      <c r="A195" s="27">
        <v>134</v>
      </c>
      <c r="B195" s="31" t="s">
        <v>19</v>
      </c>
      <c r="C195" s="32">
        <f aca="true" t="shared" si="9" ref="C195:C221">D195+E195+G195+I195+K195+M195+O195</f>
        <v>251231.61</v>
      </c>
      <c r="D195" s="32">
        <v>251231.61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188"/>
      <c r="Q195" s="189"/>
      <c r="R195" s="12"/>
      <c r="S195" s="3"/>
      <c r="T195" s="1"/>
    </row>
    <row r="196" spans="1:20" ht="25.5">
      <c r="A196" s="27">
        <v>135</v>
      </c>
      <c r="B196" s="31" t="s">
        <v>20</v>
      </c>
      <c r="C196" s="32">
        <f t="shared" si="9"/>
        <v>158286.63</v>
      </c>
      <c r="D196" s="32">
        <v>158286.63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188"/>
      <c r="Q196" s="189"/>
      <c r="R196" s="12"/>
      <c r="S196" s="3"/>
      <c r="T196" s="1"/>
    </row>
    <row r="197" spans="1:20" ht="25.5">
      <c r="A197" s="27">
        <v>136</v>
      </c>
      <c r="B197" s="31" t="s">
        <v>21</v>
      </c>
      <c r="C197" s="32">
        <f t="shared" si="9"/>
        <v>219201.11</v>
      </c>
      <c r="D197" s="32">
        <v>219201.11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188"/>
      <c r="Q197" s="189"/>
      <c r="R197" s="12"/>
      <c r="S197" s="3"/>
      <c r="T197" s="1"/>
    </row>
    <row r="198" spans="1:20" ht="25.5">
      <c r="A198" s="27">
        <v>137</v>
      </c>
      <c r="B198" s="31" t="s">
        <v>790</v>
      </c>
      <c r="C198" s="32">
        <f t="shared" si="9"/>
        <v>762577.19</v>
      </c>
      <c r="D198" s="32">
        <v>762577.19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188"/>
      <c r="Q198" s="189"/>
      <c r="R198" s="12"/>
      <c r="S198" s="3"/>
      <c r="T198" s="1"/>
    </row>
    <row r="199" spans="1:20" ht="25.5">
      <c r="A199" s="27">
        <v>138</v>
      </c>
      <c r="B199" s="31" t="s">
        <v>22</v>
      </c>
      <c r="C199" s="32">
        <f t="shared" si="9"/>
        <v>764620.5</v>
      </c>
      <c r="D199" s="32">
        <v>764620.5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188"/>
      <c r="Q199" s="189"/>
      <c r="R199" s="12"/>
      <c r="S199" s="3"/>
      <c r="T199" s="1"/>
    </row>
    <row r="200" spans="1:20" ht="25.5">
      <c r="A200" s="27">
        <v>139</v>
      </c>
      <c r="B200" s="31" t="s">
        <v>791</v>
      </c>
      <c r="C200" s="32">
        <f t="shared" si="9"/>
        <v>348258.87</v>
      </c>
      <c r="D200" s="32">
        <v>348258.87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188"/>
      <c r="Q200" s="189"/>
      <c r="R200" s="12"/>
      <c r="S200" s="3"/>
      <c r="T200" s="1"/>
    </row>
    <row r="201" spans="1:20" ht="38.25">
      <c r="A201" s="27">
        <v>140</v>
      </c>
      <c r="B201" s="31" t="s">
        <v>23</v>
      </c>
      <c r="C201" s="32">
        <f t="shared" si="9"/>
        <v>196208.65</v>
      </c>
      <c r="D201" s="32">
        <v>196208.65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188"/>
      <c r="Q201" s="189"/>
      <c r="R201" s="12"/>
      <c r="S201" s="3"/>
      <c r="T201" s="1"/>
    </row>
    <row r="202" spans="1:20" ht="25.5">
      <c r="A202" s="27">
        <v>141</v>
      </c>
      <c r="B202" s="31" t="s">
        <v>24</v>
      </c>
      <c r="C202" s="32">
        <f t="shared" si="9"/>
        <v>132484.26</v>
      </c>
      <c r="D202" s="32">
        <v>132484.26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188"/>
      <c r="Q202" s="189"/>
      <c r="R202" s="12"/>
      <c r="S202" s="3"/>
      <c r="T202" s="1"/>
    </row>
    <row r="203" spans="1:20" ht="25.5">
      <c r="A203" s="27">
        <v>142</v>
      </c>
      <c r="B203" s="31" t="s">
        <v>165</v>
      </c>
      <c r="C203" s="32">
        <f t="shared" si="9"/>
        <v>283947.7</v>
      </c>
      <c r="D203" s="32">
        <v>283947.7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188"/>
      <c r="Q203" s="189"/>
      <c r="R203" s="12"/>
      <c r="S203" s="3"/>
      <c r="T203" s="1"/>
    </row>
    <row r="204" spans="1:20" ht="25.5">
      <c r="A204" s="27">
        <v>143</v>
      </c>
      <c r="B204" s="31" t="s">
        <v>759</v>
      </c>
      <c r="C204" s="32">
        <f t="shared" si="9"/>
        <v>456597.09</v>
      </c>
      <c r="D204" s="32">
        <v>456597.09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188"/>
      <c r="Q204" s="189"/>
      <c r="R204" s="12"/>
      <c r="S204" s="3"/>
      <c r="T204" s="1"/>
    </row>
    <row r="205" spans="1:20" ht="25.5">
      <c r="A205" s="27">
        <v>144</v>
      </c>
      <c r="B205" s="31" t="s">
        <v>25</v>
      </c>
      <c r="C205" s="32">
        <f t="shared" si="9"/>
        <v>281157.37</v>
      </c>
      <c r="D205" s="32">
        <v>281157.37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188"/>
      <c r="Q205" s="189"/>
      <c r="R205" s="12"/>
      <c r="S205" s="3"/>
      <c r="T205" s="1"/>
    </row>
    <row r="206" spans="1:20" ht="25.5">
      <c r="A206" s="27">
        <v>145</v>
      </c>
      <c r="B206" s="31" t="s">
        <v>26</v>
      </c>
      <c r="C206" s="32">
        <f t="shared" si="9"/>
        <v>268250.02</v>
      </c>
      <c r="D206" s="32">
        <v>268250.02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188"/>
      <c r="Q206" s="189"/>
      <c r="R206" s="12"/>
      <c r="S206" s="3"/>
      <c r="T206" s="1"/>
    </row>
    <row r="207" spans="1:20" ht="25.5">
      <c r="A207" s="27">
        <v>146</v>
      </c>
      <c r="B207" s="31" t="s">
        <v>27</v>
      </c>
      <c r="C207" s="32">
        <f t="shared" si="9"/>
        <v>142251.22</v>
      </c>
      <c r="D207" s="32">
        <v>142251.22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188"/>
      <c r="Q207" s="189"/>
      <c r="R207" s="12"/>
      <c r="S207" s="3"/>
      <c r="T207" s="1"/>
    </row>
    <row r="208" spans="1:20" ht="25.5">
      <c r="A208" s="27">
        <v>147</v>
      </c>
      <c r="B208" s="31" t="s">
        <v>184</v>
      </c>
      <c r="C208" s="32">
        <f t="shared" si="9"/>
        <v>407346.09</v>
      </c>
      <c r="D208" s="32">
        <v>407346.09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188"/>
      <c r="Q208" s="189"/>
      <c r="R208" s="12"/>
      <c r="S208" s="3"/>
      <c r="T208" s="1"/>
    </row>
    <row r="209" spans="1:20" ht="25.5">
      <c r="A209" s="27">
        <v>148</v>
      </c>
      <c r="B209" s="31" t="s">
        <v>28</v>
      </c>
      <c r="C209" s="32">
        <f t="shared" si="9"/>
        <v>314521</v>
      </c>
      <c r="D209" s="32">
        <v>314521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188"/>
      <c r="Q209" s="189"/>
      <c r="R209" s="12"/>
      <c r="S209" s="3"/>
      <c r="T209" s="1"/>
    </row>
    <row r="210" spans="1:20" ht="25.5">
      <c r="A210" s="27">
        <v>149</v>
      </c>
      <c r="B210" s="31" t="s">
        <v>29</v>
      </c>
      <c r="C210" s="32">
        <f t="shared" si="9"/>
        <v>284593.61</v>
      </c>
      <c r="D210" s="32">
        <v>284593.61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188"/>
      <c r="Q210" s="189"/>
      <c r="R210" s="12"/>
      <c r="S210" s="3"/>
      <c r="T210" s="1"/>
    </row>
    <row r="211" spans="1:20" ht="25.5">
      <c r="A211" s="27">
        <v>150</v>
      </c>
      <c r="B211" s="31" t="s">
        <v>30</v>
      </c>
      <c r="C211" s="32">
        <f>D211</f>
        <v>212750.12</v>
      </c>
      <c r="D211" s="32">
        <v>212750.12</v>
      </c>
      <c r="E211" s="32" t="s">
        <v>751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188"/>
      <c r="Q211" s="189"/>
      <c r="R211" s="12"/>
      <c r="S211" s="3"/>
      <c r="T211" s="1"/>
    </row>
    <row r="212" spans="1:20" ht="25.5">
      <c r="A212" s="27">
        <v>151</v>
      </c>
      <c r="B212" s="31" t="s">
        <v>31</v>
      </c>
      <c r="C212" s="32">
        <f t="shared" si="9"/>
        <v>204070.3</v>
      </c>
      <c r="D212" s="32">
        <v>204070.3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188"/>
      <c r="Q212" s="189"/>
      <c r="R212" s="12"/>
      <c r="S212" s="3"/>
      <c r="T212" s="1"/>
    </row>
    <row r="213" spans="1:20" ht="25.5">
      <c r="A213" s="27">
        <v>152</v>
      </c>
      <c r="B213" s="31" t="s">
        <v>32</v>
      </c>
      <c r="C213" s="32">
        <f t="shared" si="9"/>
        <v>220597.59</v>
      </c>
      <c r="D213" s="32">
        <v>220597.59</v>
      </c>
      <c r="E213" s="32"/>
      <c r="F213" s="32" t="s">
        <v>825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188"/>
      <c r="Q213" s="189"/>
      <c r="R213" s="12"/>
      <c r="S213" s="3"/>
      <c r="T213" s="1"/>
    </row>
    <row r="214" spans="1:20" ht="25.5">
      <c r="A214" s="27">
        <v>153</v>
      </c>
      <c r="B214" s="31" t="s">
        <v>760</v>
      </c>
      <c r="C214" s="32">
        <f>D214</f>
        <v>2060370.24</v>
      </c>
      <c r="D214" s="32">
        <v>2060370.24</v>
      </c>
      <c r="E214" s="32" t="s">
        <v>825</v>
      </c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188"/>
      <c r="Q214" s="189"/>
      <c r="R214" s="12"/>
      <c r="S214" s="3"/>
      <c r="T214" s="1"/>
    </row>
    <row r="215" spans="1:20" ht="25.5">
      <c r="A215" s="27">
        <v>154</v>
      </c>
      <c r="B215" s="31" t="s">
        <v>761</v>
      </c>
      <c r="C215" s="32">
        <f>D215</f>
        <v>1767326.41</v>
      </c>
      <c r="D215" s="32">
        <v>1767326.41</v>
      </c>
      <c r="E215" s="32" t="s">
        <v>755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188"/>
      <c r="Q215" s="189"/>
      <c r="R215" s="12"/>
      <c r="S215" s="3"/>
      <c r="T215" s="1"/>
    </row>
    <row r="216" spans="1:20" ht="25.5">
      <c r="A216" s="27">
        <v>155</v>
      </c>
      <c r="B216" s="31" t="s">
        <v>232</v>
      </c>
      <c r="C216" s="32">
        <f t="shared" si="9"/>
        <v>530776.84</v>
      </c>
      <c r="D216" s="32">
        <v>530776.84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188"/>
      <c r="Q216" s="189"/>
      <c r="R216" s="12"/>
      <c r="S216" s="3"/>
      <c r="T216" s="1"/>
    </row>
    <row r="217" spans="1:20" ht="28.5" customHeight="1">
      <c r="A217" s="27">
        <v>156</v>
      </c>
      <c r="B217" s="30" t="s">
        <v>576</v>
      </c>
      <c r="C217" s="32">
        <f t="shared" si="9"/>
        <v>247708.69</v>
      </c>
      <c r="D217" s="32">
        <v>247708.69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188"/>
      <c r="Q217" s="189"/>
      <c r="R217" s="12"/>
      <c r="S217" s="3"/>
      <c r="T217" s="1"/>
    </row>
    <row r="218" spans="1:20" ht="25.5">
      <c r="A218" s="27">
        <v>157</v>
      </c>
      <c r="B218" s="31" t="s">
        <v>762</v>
      </c>
      <c r="C218" s="32">
        <f t="shared" si="9"/>
        <v>781714.74</v>
      </c>
      <c r="D218" s="32">
        <v>781714.74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188"/>
      <c r="Q218" s="189"/>
      <c r="R218" s="12"/>
      <c r="S218" s="3"/>
      <c r="T218" s="1"/>
    </row>
    <row r="219" spans="1:20" ht="25.5">
      <c r="A219" s="27">
        <v>158</v>
      </c>
      <c r="B219" s="31" t="s">
        <v>33</v>
      </c>
      <c r="C219" s="32">
        <f t="shared" si="9"/>
        <v>1227254.76</v>
      </c>
      <c r="D219" s="32">
        <v>1227254.76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188"/>
      <c r="Q219" s="189"/>
      <c r="R219" s="12"/>
      <c r="S219" s="3"/>
      <c r="T219" s="1"/>
    </row>
    <row r="220" spans="1:20" ht="36" customHeight="1">
      <c r="A220" s="27">
        <v>159</v>
      </c>
      <c r="B220" s="31" t="s">
        <v>763</v>
      </c>
      <c r="C220" s="32">
        <f t="shared" si="9"/>
        <v>1672749.91</v>
      </c>
      <c r="D220" s="32">
        <v>1672749.91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188"/>
      <c r="Q220" s="189"/>
      <c r="R220" s="12"/>
      <c r="S220" s="3"/>
      <c r="T220" s="1"/>
    </row>
    <row r="221" spans="1:20" ht="25.5">
      <c r="A221" s="27">
        <v>160</v>
      </c>
      <c r="B221" s="31" t="s">
        <v>34</v>
      </c>
      <c r="C221" s="32">
        <f t="shared" si="9"/>
        <v>1682729.87</v>
      </c>
      <c r="D221" s="32">
        <v>1682729.87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188"/>
      <c r="Q221" s="189"/>
      <c r="R221" s="12"/>
      <c r="S221" s="3"/>
      <c r="T221" s="1"/>
    </row>
    <row r="222" spans="1:20" ht="22.5" customHeight="1">
      <c r="A222" s="81"/>
      <c r="B222" s="36" t="s">
        <v>684</v>
      </c>
      <c r="C222" s="73">
        <f>SUM(C195:C221)</f>
        <v>15879582.39</v>
      </c>
      <c r="D222" s="73">
        <f>SUM(D195:D221)</f>
        <v>15879582.39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188"/>
      <c r="Q222" s="189"/>
      <c r="R222" s="12"/>
      <c r="S222" s="3"/>
      <c r="T222" s="1"/>
    </row>
    <row r="223" spans="1:20" ht="12.75" customHeight="1">
      <c r="A223" s="167" t="s">
        <v>854</v>
      </c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2"/>
      <c r="S223" s="3"/>
      <c r="T223" s="1"/>
    </row>
    <row r="224" spans="1:20" ht="28.5" customHeight="1">
      <c r="A224" s="35">
        <v>161</v>
      </c>
      <c r="B224" s="31" t="s">
        <v>792</v>
      </c>
      <c r="C224" s="32">
        <f aca="true" t="shared" si="10" ref="C224:C255">D224+E224+G224+I224+K224+M224+O224</f>
        <v>398043.79</v>
      </c>
      <c r="D224" s="32">
        <v>398043.79</v>
      </c>
      <c r="E224" s="74"/>
      <c r="F224" s="74"/>
      <c r="G224" s="74"/>
      <c r="H224" s="74"/>
      <c r="I224" s="74"/>
      <c r="J224" s="74"/>
      <c r="K224" s="74"/>
      <c r="L224" s="32"/>
      <c r="M224" s="32"/>
      <c r="N224" s="32"/>
      <c r="O224" s="32"/>
      <c r="P224" s="188"/>
      <c r="Q224" s="189"/>
      <c r="R224" s="12"/>
      <c r="S224" s="3"/>
      <c r="T224" s="1"/>
    </row>
    <row r="225" spans="1:20" ht="26.25" customHeight="1">
      <c r="A225" s="35">
        <v>162</v>
      </c>
      <c r="B225" s="31" t="s">
        <v>793</v>
      </c>
      <c r="C225" s="32">
        <f t="shared" si="10"/>
        <v>1015690.47</v>
      </c>
      <c r="D225" s="32">
        <v>1015690.47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188"/>
      <c r="Q225" s="189"/>
      <c r="R225" s="12"/>
      <c r="S225" s="3"/>
      <c r="T225" s="1"/>
    </row>
    <row r="226" spans="1:20" ht="28.5" customHeight="1">
      <c r="A226" s="35">
        <v>163</v>
      </c>
      <c r="B226" s="31" t="s">
        <v>794</v>
      </c>
      <c r="C226" s="32">
        <f t="shared" si="10"/>
        <v>862304.94</v>
      </c>
      <c r="D226" s="32">
        <v>862304.94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188"/>
      <c r="Q226" s="189"/>
      <c r="R226" s="12"/>
      <c r="S226" s="3"/>
      <c r="T226" s="1"/>
    </row>
    <row r="227" spans="1:20" ht="27" customHeight="1">
      <c r="A227" s="35">
        <v>164</v>
      </c>
      <c r="B227" s="31" t="s">
        <v>795</v>
      </c>
      <c r="C227" s="32">
        <f t="shared" si="10"/>
        <v>244360.75</v>
      </c>
      <c r="D227" s="32">
        <v>244360.75</v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188"/>
      <c r="Q227" s="189"/>
      <c r="R227" s="12"/>
      <c r="S227" s="3"/>
      <c r="T227" s="1"/>
    </row>
    <row r="228" spans="1:20" ht="26.25" customHeight="1">
      <c r="A228" s="35">
        <v>165</v>
      </c>
      <c r="B228" s="31" t="s">
        <v>796</v>
      </c>
      <c r="C228" s="32">
        <f t="shared" si="10"/>
        <v>62120</v>
      </c>
      <c r="D228" s="32">
        <v>62120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188"/>
      <c r="Q228" s="189"/>
      <c r="R228" s="12"/>
      <c r="S228" s="3"/>
      <c r="T228" s="1"/>
    </row>
    <row r="229" spans="1:20" ht="28.5" customHeight="1">
      <c r="A229" s="35">
        <v>166</v>
      </c>
      <c r="B229" s="31" t="s">
        <v>208</v>
      </c>
      <c r="C229" s="32">
        <f t="shared" si="10"/>
        <v>326636.19</v>
      </c>
      <c r="D229" s="32">
        <v>326636.19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188"/>
      <c r="Q229" s="189"/>
      <c r="R229" s="12"/>
      <c r="S229" s="3"/>
      <c r="T229" s="1"/>
    </row>
    <row r="230" spans="1:20" ht="28.5" customHeight="1">
      <c r="A230" s="35">
        <v>167</v>
      </c>
      <c r="B230" s="31" t="s">
        <v>764</v>
      </c>
      <c r="C230" s="32">
        <f>D230</f>
        <v>274604.66</v>
      </c>
      <c r="D230" s="32">
        <v>274604.66</v>
      </c>
      <c r="E230" s="32" t="s">
        <v>825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188"/>
      <c r="Q230" s="189"/>
      <c r="R230" s="12"/>
      <c r="S230" s="3"/>
      <c r="T230" s="1"/>
    </row>
    <row r="231" spans="1:20" ht="28.5" customHeight="1">
      <c r="A231" s="35">
        <v>168</v>
      </c>
      <c r="B231" s="31" t="s">
        <v>797</v>
      </c>
      <c r="C231" s="32">
        <f t="shared" si="10"/>
        <v>325198.63</v>
      </c>
      <c r="D231" s="32">
        <v>325198.63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188"/>
      <c r="Q231" s="189"/>
      <c r="R231" s="12"/>
      <c r="S231" s="3"/>
      <c r="T231" s="1"/>
    </row>
    <row r="232" spans="1:20" ht="28.5" customHeight="1">
      <c r="A232" s="35">
        <v>169</v>
      </c>
      <c r="B232" s="31" t="s">
        <v>798</v>
      </c>
      <c r="C232" s="32">
        <f t="shared" si="10"/>
        <v>262832.82</v>
      </c>
      <c r="D232" s="32">
        <v>262832.82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188"/>
      <c r="Q232" s="189"/>
      <c r="R232" s="12"/>
      <c r="S232" s="3"/>
      <c r="T232" s="1"/>
    </row>
    <row r="233" spans="1:20" ht="28.5" customHeight="1">
      <c r="A233" s="35">
        <v>170</v>
      </c>
      <c r="B233" s="31" t="s">
        <v>799</v>
      </c>
      <c r="C233" s="32">
        <f t="shared" si="10"/>
        <v>117046.71</v>
      </c>
      <c r="D233" s="32">
        <v>117046.71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188"/>
      <c r="Q233" s="189"/>
      <c r="R233" s="12"/>
      <c r="S233" s="3"/>
      <c r="T233" s="1"/>
    </row>
    <row r="234" spans="1:20" ht="28.5" customHeight="1">
      <c r="A234" s="35">
        <v>171</v>
      </c>
      <c r="B234" s="31" t="s">
        <v>625</v>
      </c>
      <c r="C234" s="32">
        <f t="shared" si="10"/>
        <v>123796.93</v>
      </c>
      <c r="D234" s="32">
        <v>123796.93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188"/>
      <c r="Q234" s="189"/>
      <c r="R234" s="12"/>
      <c r="S234" s="3"/>
      <c r="T234" s="1"/>
    </row>
    <row r="235" spans="1:20" ht="28.5" customHeight="1">
      <c r="A235" s="35">
        <v>172</v>
      </c>
      <c r="B235" s="31" t="s">
        <v>626</v>
      </c>
      <c r="C235" s="32">
        <f t="shared" si="10"/>
        <v>124352.39</v>
      </c>
      <c r="D235" s="32">
        <v>124352.39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188"/>
      <c r="Q235" s="189"/>
      <c r="R235" s="12"/>
      <c r="S235" s="3"/>
      <c r="T235" s="1"/>
    </row>
    <row r="236" spans="1:20" ht="25.5" customHeight="1">
      <c r="A236" s="35">
        <v>173</v>
      </c>
      <c r="B236" s="31" t="s">
        <v>800</v>
      </c>
      <c r="C236" s="32">
        <f t="shared" si="10"/>
        <v>161377.12</v>
      </c>
      <c r="D236" s="32">
        <v>161377.12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188"/>
      <c r="Q236" s="189"/>
      <c r="R236" s="12"/>
      <c r="S236" s="3"/>
      <c r="T236" s="1"/>
    </row>
    <row r="237" spans="1:20" ht="24.75" customHeight="1">
      <c r="A237" s="35">
        <v>174</v>
      </c>
      <c r="B237" s="31" t="s">
        <v>801</v>
      </c>
      <c r="C237" s="32">
        <f t="shared" si="10"/>
        <v>1126604.3</v>
      </c>
      <c r="D237" s="32">
        <v>1126604.3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188"/>
      <c r="Q237" s="189"/>
      <c r="R237" s="12"/>
      <c r="S237" s="3"/>
      <c r="T237" s="1"/>
    </row>
    <row r="238" spans="1:20" ht="27" customHeight="1">
      <c r="A238" s="35">
        <v>175</v>
      </c>
      <c r="B238" s="31" t="s">
        <v>802</v>
      </c>
      <c r="C238" s="32">
        <f t="shared" si="10"/>
        <v>85811.88</v>
      </c>
      <c r="D238" s="32">
        <v>85811.88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188"/>
      <c r="Q238" s="189"/>
      <c r="R238" s="12"/>
      <c r="S238" s="3"/>
      <c r="T238" s="1"/>
    </row>
    <row r="239" spans="1:20" ht="28.5" customHeight="1">
      <c r="A239" s="35">
        <v>176</v>
      </c>
      <c r="B239" s="31" t="s">
        <v>803</v>
      </c>
      <c r="C239" s="32">
        <f t="shared" si="10"/>
        <v>93075</v>
      </c>
      <c r="D239" s="32">
        <v>93075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188"/>
      <c r="Q239" s="189"/>
      <c r="R239" s="12"/>
      <c r="S239" s="3"/>
      <c r="T239" s="1"/>
    </row>
    <row r="240" spans="1:20" ht="29.25" customHeight="1">
      <c r="A240" s="35">
        <v>177</v>
      </c>
      <c r="B240" s="31" t="s">
        <v>804</v>
      </c>
      <c r="C240" s="32">
        <f t="shared" si="10"/>
        <v>90326.53</v>
      </c>
      <c r="D240" s="32">
        <v>90326.53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188"/>
      <c r="Q240" s="189"/>
      <c r="R240" s="12"/>
      <c r="S240" s="3"/>
      <c r="T240" s="1"/>
    </row>
    <row r="241" spans="1:20" ht="28.5" customHeight="1">
      <c r="A241" s="35">
        <v>178</v>
      </c>
      <c r="B241" s="31" t="s">
        <v>805</v>
      </c>
      <c r="C241" s="32">
        <f t="shared" si="10"/>
        <v>81990.74</v>
      </c>
      <c r="D241" s="32">
        <v>81990.74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188"/>
      <c r="Q241" s="189"/>
      <c r="R241" s="12"/>
      <c r="S241" s="3"/>
      <c r="T241" s="1"/>
    </row>
    <row r="242" spans="1:20" ht="28.5" customHeight="1">
      <c r="A242" s="35">
        <v>179</v>
      </c>
      <c r="B242" s="31" t="s">
        <v>806</v>
      </c>
      <c r="C242" s="32">
        <f t="shared" si="10"/>
        <v>83449.16</v>
      </c>
      <c r="D242" s="32">
        <v>83449.16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188"/>
      <c r="Q242" s="189"/>
      <c r="R242" s="12"/>
      <c r="S242" s="3"/>
      <c r="T242" s="1"/>
    </row>
    <row r="243" spans="1:20" ht="28.5" customHeight="1">
      <c r="A243" s="35">
        <v>180</v>
      </c>
      <c r="B243" s="31" t="s">
        <v>807</v>
      </c>
      <c r="C243" s="32">
        <f t="shared" si="10"/>
        <v>181955.93</v>
      </c>
      <c r="D243" s="32">
        <v>181955.93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188"/>
      <c r="Q243" s="189"/>
      <c r="R243" s="12"/>
      <c r="S243" s="3"/>
      <c r="T243" s="1"/>
    </row>
    <row r="244" spans="1:20" ht="28.5" customHeight="1">
      <c r="A244" s="35">
        <v>181</v>
      </c>
      <c r="B244" s="31" t="s">
        <v>808</v>
      </c>
      <c r="C244" s="32">
        <f t="shared" si="10"/>
        <v>81764.77</v>
      </c>
      <c r="D244" s="32">
        <v>81764.77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188"/>
      <c r="Q244" s="189"/>
      <c r="R244" s="12"/>
      <c r="S244" s="3"/>
      <c r="T244" s="1"/>
    </row>
    <row r="245" spans="1:20" ht="28.5" customHeight="1">
      <c r="A245" s="35">
        <v>182</v>
      </c>
      <c r="B245" s="31" t="s">
        <v>809</v>
      </c>
      <c r="C245" s="32">
        <f t="shared" si="10"/>
        <v>83311.44</v>
      </c>
      <c r="D245" s="32">
        <v>83311.44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188"/>
      <c r="Q245" s="189"/>
      <c r="R245" s="12"/>
      <c r="S245" s="3"/>
      <c r="T245" s="1"/>
    </row>
    <row r="246" spans="1:20" ht="28.5" customHeight="1">
      <c r="A246" s="35">
        <v>183</v>
      </c>
      <c r="B246" s="31" t="s">
        <v>810</v>
      </c>
      <c r="C246" s="32">
        <f t="shared" si="10"/>
        <v>298860.15</v>
      </c>
      <c r="D246" s="32">
        <v>298860.15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188"/>
      <c r="Q246" s="189"/>
      <c r="R246" s="12"/>
      <c r="S246" s="3"/>
      <c r="T246" s="1"/>
    </row>
    <row r="247" spans="1:20" ht="28.5" customHeight="1">
      <c r="A247" s="35">
        <v>184</v>
      </c>
      <c r="B247" s="31" t="s">
        <v>635</v>
      </c>
      <c r="C247" s="32">
        <f t="shared" si="10"/>
        <v>394892.82</v>
      </c>
      <c r="D247" s="32">
        <v>394892.82</v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188"/>
      <c r="Q247" s="189"/>
      <c r="R247" s="12"/>
      <c r="S247" s="3"/>
      <c r="T247" s="1"/>
    </row>
    <row r="248" spans="1:20" ht="28.5" customHeight="1">
      <c r="A248" s="35">
        <v>185</v>
      </c>
      <c r="B248" s="31" t="s">
        <v>185</v>
      </c>
      <c r="C248" s="32">
        <f t="shared" si="10"/>
        <v>494854.8</v>
      </c>
      <c r="D248" s="32">
        <v>494854.8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188"/>
      <c r="Q248" s="189"/>
      <c r="R248" s="12"/>
      <c r="S248" s="3"/>
      <c r="T248" s="1"/>
    </row>
    <row r="249" spans="1:20" ht="25.5" customHeight="1">
      <c r="A249" s="35">
        <v>186</v>
      </c>
      <c r="B249" s="31" t="s">
        <v>636</v>
      </c>
      <c r="C249" s="32">
        <f t="shared" si="10"/>
        <v>112310.76</v>
      </c>
      <c r="D249" s="32">
        <v>112310.76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188"/>
      <c r="Q249" s="189"/>
      <c r="R249" s="12"/>
      <c r="S249" s="3"/>
      <c r="T249" s="1"/>
    </row>
    <row r="250" spans="1:20" ht="25.5" customHeight="1">
      <c r="A250" s="35">
        <v>187</v>
      </c>
      <c r="B250" s="31" t="s">
        <v>637</v>
      </c>
      <c r="C250" s="32">
        <f t="shared" si="10"/>
        <v>352154.57</v>
      </c>
      <c r="D250" s="32">
        <v>352154.57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188"/>
      <c r="Q250" s="189"/>
      <c r="R250" s="12"/>
      <c r="S250" s="3"/>
      <c r="T250" s="1"/>
    </row>
    <row r="251" spans="1:20" ht="29.25" customHeight="1">
      <c r="A251" s="35">
        <v>188</v>
      </c>
      <c r="B251" s="31" t="s">
        <v>529</v>
      </c>
      <c r="C251" s="32">
        <f t="shared" si="10"/>
        <v>188338.32</v>
      </c>
      <c r="D251" s="32">
        <v>188338.32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188"/>
      <c r="Q251" s="189"/>
      <c r="R251" s="12"/>
      <c r="S251" s="3"/>
      <c r="T251" s="1"/>
    </row>
    <row r="252" spans="1:20" ht="29.25" customHeight="1">
      <c r="A252" s="35">
        <v>189</v>
      </c>
      <c r="B252" s="31" t="s">
        <v>530</v>
      </c>
      <c r="C252" s="32">
        <f t="shared" si="10"/>
        <v>205869.01</v>
      </c>
      <c r="D252" s="32">
        <v>205869.01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188"/>
      <c r="Q252" s="189"/>
      <c r="R252" s="12"/>
      <c r="S252" s="3"/>
      <c r="T252" s="1"/>
    </row>
    <row r="253" spans="1:20" ht="29.25" customHeight="1">
      <c r="A253" s="35">
        <v>190</v>
      </c>
      <c r="B253" s="31" t="s">
        <v>811</v>
      </c>
      <c r="C253" s="32">
        <f t="shared" si="10"/>
        <v>361096.59</v>
      </c>
      <c r="D253" s="32">
        <v>361096.59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188"/>
      <c r="Q253" s="189"/>
      <c r="R253" s="12"/>
      <c r="S253" s="3"/>
      <c r="T253" s="1"/>
    </row>
    <row r="254" spans="1:20" ht="29.25" customHeight="1">
      <c r="A254" s="35">
        <v>191</v>
      </c>
      <c r="B254" s="31" t="s">
        <v>812</v>
      </c>
      <c r="C254" s="32">
        <f t="shared" si="10"/>
        <v>163054.2</v>
      </c>
      <c r="D254" s="32">
        <v>163054.2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188"/>
      <c r="Q254" s="189"/>
      <c r="R254" s="12"/>
      <c r="S254" s="3"/>
      <c r="T254" s="1"/>
    </row>
    <row r="255" spans="1:20" ht="29.25" customHeight="1">
      <c r="A255" s="35">
        <v>192</v>
      </c>
      <c r="B255" s="31" t="s">
        <v>813</v>
      </c>
      <c r="C255" s="32">
        <f t="shared" si="10"/>
        <v>526690.32</v>
      </c>
      <c r="D255" s="32">
        <v>526690.32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188"/>
      <c r="Q255" s="189"/>
      <c r="R255" s="12"/>
      <c r="S255" s="3"/>
      <c r="T255" s="1"/>
    </row>
    <row r="256" spans="1:20" ht="16.5" customHeight="1">
      <c r="A256" s="82"/>
      <c r="B256" s="36" t="s">
        <v>684</v>
      </c>
      <c r="C256" s="73">
        <f>SUM(C224:C255)</f>
        <v>9304776.690000001</v>
      </c>
      <c r="D256" s="73">
        <f>SUM(D224:D255)</f>
        <v>9304776.690000001</v>
      </c>
      <c r="E256" s="32"/>
      <c r="F256" s="32"/>
      <c r="G256" s="32"/>
      <c r="H256" s="32"/>
      <c r="I256" s="32"/>
      <c r="J256" s="32"/>
      <c r="K256" s="73"/>
      <c r="L256" s="32"/>
      <c r="M256" s="32"/>
      <c r="N256" s="32"/>
      <c r="O256" s="32"/>
      <c r="P256" s="188"/>
      <c r="Q256" s="189"/>
      <c r="R256" s="12"/>
      <c r="S256" s="3"/>
      <c r="T256" s="1"/>
    </row>
    <row r="257" spans="1:20" ht="12.75" customHeight="1">
      <c r="A257" s="167" t="s">
        <v>859</v>
      </c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2"/>
      <c r="S257" s="3"/>
      <c r="T257" s="1"/>
    </row>
    <row r="258" spans="1:17" s="10" customFormat="1" ht="30" customHeight="1">
      <c r="A258" s="27">
        <v>193</v>
      </c>
      <c r="B258" s="31" t="s">
        <v>314</v>
      </c>
      <c r="C258" s="32">
        <f aca="true" t="shared" si="11" ref="C258:C309">D258+E258+G258+I258+K258+M258+O258</f>
        <v>3144893.1890000002</v>
      </c>
      <c r="D258" s="32"/>
      <c r="E258" s="32"/>
      <c r="F258" s="32">
        <v>1792</v>
      </c>
      <c r="G258" s="32">
        <v>3144893.1890000002</v>
      </c>
      <c r="H258" s="32"/>
      <c r="I258" s="32"/>
      <c r="J258" s="32"/>
      <c r="K258" s="32"/>
      <c r="L258" s="32"/>
      <c r="M258" s="32"/>
      <c r="N258" s="61"/>
      <c r="O258" s="61"/>
      <c r="P258" s="191"/>
      <c r="Q258" s="192"/>
    </row>
    <row r="259" spans="1:20" ht="38.25" customHeight="1">
      <c r="A259" s="27">
        <v>194</v>
      </c>
      <c r="B259" s="31" t="s">
        <v>315</v>
      </c>
      <c r="C259" s="32">
        <f t="shared" si="11"/>
        <v>1135274.83</v>
      </c>
      <c r="D259" s="32"/>
      <c r="E259" s="32"/>
      <c r="F259" s="32" t="s">
        <v>765</v>
      </c>
      <c r="G259" s="32"/>
      <c r="H259" s="32"/>
      <c r="I259" s="32"/>
      <c r="J259" s="32">
        <v>1314.4</v>
      </c>
      <c r="K259" s="32">
        <v>1135274.83</v>
      </c>
      <c r="L259" s="32"/>
      <c r="M259" s="32"/>
      <c r="N259" s="61"/>
      <c r="O259" s="61"/>
      <c r="P259" s="191"/>
      <c r="Q259" s="192"/>
      <c r="R259" s="12"/>
      <c r="S259" s="3"/>
      <c r="T259" s="1"/>
    </row>
    <row r="260" spans="1:20" ht="40.5" customHeight="1">
      <c r="A260" s="27">
        <v>195</v>
      </c>
      <c r="B260" s="31" t="s">
        <v>316</v>
      </c>
      <c r="C260" s="32">
        <f>G260</f>
        <v>809331.91</v>
      </c>
      <c r="D260" s="32"/>
      <c r="E260" s="32" t="s">
        <v>825</v>
      </c>
      <c r="F260" s="32">
        <v>750</v>
      </c>
      <c r="G260" s="32">
        <v>809331.91</v>
      </c>
      <c r="H260" s="32"/>
      <c r="I260" s="32"/>
      <c r="J260" s="32"/>
      <c r="K260" s="32"/>
      <c r="L260" s="32"/>
      <c r="M260" s="32"/>
      <c r="N260" s="61"/>
      <c r="O260" s="61"/>
      <c r="P260" s="191"/>
      <c r="Q260" s="192"/>
      <c r="R260" s="12"/>
      <c r="S260" s="3"/>
      <c r="T260" s="1"/>
    </row>
    <row r="261" spans="1:20" ht="30" customHeight="1">
      <c r="A261" s="27">
        <v>196</v>
      </c>
      <c r="B261" s="31" t="s">
        <v>317</v>
      </c>
      <c r="C261" s="32">
        <f t="shared" si="11"/>
        <v>1711368.45</v>
      </c>
      <c r="D261" s="32">
        <v>360969.18</v>
      </c>
      <c r="E261" s="32"/>
      <c r="F261" s="32"/>
      <c r="G261" s="32"/>
      <c r="H261" s="38">
        <v>1</v>
      </c>
      <c r="I261" s="32">
        <v>1350399.27</v>
      </c>
      <c r="J261" s="32"/>
      <c r="K261" s="32"/>
      <c r="L261" s="32"/>
      <c r="M261" s="32"/>
      <c r="N261" s="61"/>
      <c r="O261" s="61"/>
      <c r="P261" s="191"/>
      <c r="Q261" s="192"/>
      <c r="R261" s="12"/>
      <c r="S261" s="3"/>
      <c r="T261" s="1"/>
    </row>
    <row r="262" spans="1:20" ht="30" customHeight="1">
      <c r="A262" s="27">
        <v>197</v>
      </c>
      <c r="B262" s="31" t="s">
        <v>318</v>
      </c>
      <c r="C262" s="32">
        <f t="shared" si="11"/>
        <v>241755</v>
      </c>
      <c r="D262" s="32"/>
      <c r="E262" s="32"/>
      <c r="F262" s="32"/>
      <c r="G262" s="32"/>
      <c r="H262" s="32"/>
      <c r="I262" s="32"/>
      <c r="J262" s="32"/>
      <c r="K262" s="32"/>
      <c r="L262" s="32">
        <v>195</v>
      </c>
      <c r="M262" s="32">
        <v>241755</v>
      </c>
      <c r="N262" s="61"/>
      <c r="O262" s="61"/>
      <c r="P262" s="191"/>
      <c r="Q262" s="192"/>
      <c r="R262" s="12"/>
      <c r="S262" s="3"/>
      <c r="T262" s="1"/>
    </row>
    <row r="263" spans="1:20" ht="30" customHeight="1">
      <c r="A263" s="27">
        <v>198</v>
      </c>
      <c r="B263" s="31" t="s">
        <v>319</v>
      </c>
      <c r="C263" s="32">
        <f t="shared" si="11"/>
        <v>666454.27</v>
      </c>
      <c r="D263" s="32"/>
      <c r="E263" s="32"/>
      <c r="F263" s="32">
        <v>641</v>
      </c>
      <c r="G263" s="32">
        <v>666454.27</v>
      </c>
      <c r="H263" s="32"/>
      <c r="I263" s="32"/>
      <c r="J263" s="32"/>
      <c r="K263" s="32"/>
      <c r="L263" s="32"/>
      <c r="M263" s="32"/>
      <c r="N263" s="61"/>
      <c r="O263" s="61"/>
      <c r="P263" s="191"/>
      <c r="Q263" s="192"/>
      <c r="R263" s="12"/>
      <c r="S263" s="3"/>
      <c r="T263" s="1"/>
    </row>
    <row r="264" spans="1:20" ht="30" customHeight="1">
      <c r="A264" s="27">
        <v>199</v>
      </c>
      <c r="B264" s="31" t="s">
        <v>320</v>
      </c>
      <c r="C264" s="32">
        <f t="shared" si="11"/>
        <v>998729.65</v>
      </c>
      <c r="D264" s="32"/>
      <c r="E264" s="32"/>
      <c r="F264" s="32">
        <v>470</v>
      </c>
      <c r="G264" s="32">
        <v>998729.65</v>
      </c>
      <c r="H264" s="32"/>
      <c r="I264" s="32"/>
      <c r="J264" s="32"/>
      <c r="K264" s="32"/>
      <c r="L264" s="32"/>
      <c r="M264" s="32"/>
      <c r="N264" s="61"/>
      <c r="O264" s="61"/>
      <c r="P264" s="191"/>
      <c r="Q264" s="192"/>
      <c r="R264" s="12"/>
      <c r="S264" s="3"/>
      <c r="T264" s="1"/>
    </row>
    <row r="265" spans="1:20" ht="30" customHeight="1">
      <c r="A265" s="27">
        <v>200</v>
      </c>
      <c r="B265" s="31" t="s">
        <v>266</v>
      </c>
      <c r="C265" s="32">
        <f t="shared" si="11"/>
        <v>2062058.53</v>
      </c>
      <c r="D265" s="32"/>
      <c r="E265" s="32"/>
      <c r="F265" s="32">
        <v>1096</v>
      </c>
      <c r="G265" s="32">
        <v>2062058.53</v>
      </c>
      <c r="H265" s="32"/>
      <c r="I265" s="32"/>
      <c r="J265" s="32"/>
      <c r="K265" s="32"/>
      <c r="L265" s="32"/>
      <c r="M265" s="32"/>
      <c r="N265" s="61"/>
      <c r="O265" s="61"/>
      <c r="P265" s="191"/>
      <c r="Q265" s="192"/>
      <c r="R265" s="12"/>
      <c r="S265" s="3"/>
      <c r="T265" s="1"/>
    </row>
    <row r="266" spans="1:20" ht="30" customHeight="1">
      <c r="A266" s="27">
        <v>201</v>
      </c>
      <c r="B266" s="31" t="s">
        <v>321</v>
      </c>
      <c r="C266" s="32">
        <f t="shared" si="11"/>
        <v>1110393.37</v>
      </c>
      <c r="D266" s="32"/>
      <c r="E266" s="32"/>
      <c r="F266" s="32">
        <v>1088</v>
      </c>
      <c r="G266" s="32">
        <v>1110393.37</v>
      </c>
      <c r="H266" s="32"/>
      <c r="I266" s="32"/>
      <c r="J266" s="32"/>
      <c r="K266" s="32"/>
      <c r="L266" s="32"/>
      <c r="M266" s="32"/>
      <c r="N266" s="61"/>
      <c r="O266" s="61"/>
      <c r="P266" s="191"/>
      <c r="Q266" s="192"/>
      <c r="R266" s="12"/>
      <c r="S266" s="3"/>
      <c r="T266" s="1"/>
    </row>
    <row r="267" spans="1:20" ht="30" customHeight="1">
      <c r="A267" s="27">
        <v>202</v>
      </c>
      <c r="B267" s="31" t="s">
        <v>268</v>
      </c>
      <c r="C267" s="32">
        <f t="shared" si="11"/>
        <v>2035522.23</v>
      </c>
      <c r="D267" s="32"/>
      <c r="E267" s="32"/>
      <c r="F267" s="32">
        <v>1069</v>
      </c>
      <c r="G267" s="32">
        <v>2035522.23</v>
      </c>
      <c r="H267" s="32"/>
      <c r="I267" s="32"/>
      <c r="J267" s="32"/>
      <c r="K267" s="32"/>
      <c r="L267" s="32"/>
      <c r="M267" s="32"/>
      <c r="N267" s="61"/>
      <c r="O267" s="61"/>
      <c r="P267" s="191"/>
      <c r="Q267" s="192"/>
      <c r="R267" s="12"/>
      <c r="S267" s="3"/>
      <c r="T267" s="1"/>
    </row>
    <row r="268" spans="1:20" ht="30" customHeight="1">
      <c r="A268" s="27">
        <v>203</v>
      </c>
      <c r="B268" s="31" t="s">
        <v>322</v>
      </c>
      <c r="C268" s="32">
        <f t="shared" si="11"/>
        <v>1988518.6</v>
      </c>
      <c r="D268" s="32"/>
      <c r="E268" s="32"/>
      <c r="F268" s="32">
        <v>1071</v>
      </c>
      <c r="G268" s="32">
        <v>1988518.6</v>
      </c>
      <c r="H268" s="32"/>
      <c r="I268" s="32"/>
      <c r="J268" s="32"/>
      <c r="K268" s="32"/>
      <c r="L268" s="32"/>
      <c r="M268" s="32"/>
      <c r="N268" s="61"/>
      <c r="O268" s="61"/>
      <c r="P268" s="191"/>
      <c r="Q268" s="192"/>
      <c r="R268" s="12"/>
      <c r="S268" s="3"/>
      <c r="T268" s="1"/>
    </row>
    <row r="269" spans="1:20" ht="40.5" customHeight="1">
      <c r="A269" s="27">
        <v>204</v>
      </c>
      <c r="B269" s="31" t="s">
        <v>323</v>
      </c>
      <c r="C269" s="32">
        <f t="shared" si="11"/>
        <v>1478359.46</v>
      </c>
      <c r="D269" s="32"/>
      <c r="E269" s="32"/>
      <c r="F269" s="32">
        <v>1396</v>
      </c>
      <c r="G269" s="32">
        <v>1478359.46</v>
      </c>
      <c r="H269" s="32"/>
      <c r="I269" s="32"/>
      <c r="J269" s="32"/>
      <c r="K269" s="32"/>
      <c r="L269" s="32"/>
      <c r="M269" s="32"/>
      <c r="N269" s="61"/>
      <c r="O269" s="61"/>
      <c r="P269" s="191"/>
      <c r="Q269" s="192"/>
      <c r="R269" s="12"/>
      <c r="S269" s="3"/>
      <c r="T269" s="1"/>
    </row>
    <row r="270" spans="1:20" ht="30" customHeight="1">
      <c r="A270" s="27">
        <v>205</v>
      </c>
      <c r="B270" s="31" t="s">
        <v>271</v>
      </c>
      <c r="C270" s="32">
        <f t="shared" si="11"/>
        <v>1702313.37</v>
      </c>
      <c r="D270" s="32"/>
      <c r="E270" s="32"/>
      <c r="F270" s="32">
        <v>970</v>
      </c>
      <c r="G270" s="32">
        <v>1702313.37</v>
      </c>
      <c r="H270" s="32"/>
      <c r="I270" s="32"/>
      <c r="J270" s="32"/>
      <c r="K270" s="32"/>
      <c r="L270" s="32"/>
      <c r="M270" s="32"/>
      <c r="N270" s="61"/>
      <c r="O270" s="61"/>
      <c r="P270" s="191"/>
      <c r="Q270" s="192"/>
      <c r="R270" s="12"/>
      <c r="S270" s="3"/>
      <c r="T270" s="1"/>
    </row>
    <row r="271" spans="1:20" ht="30" customHeight="1">
      <c r="A271" s="27">
        <v>206</v>
      </c>
      <c r="B271" s="31" t="s">
        <v>272</v>
      </c>
      <c r="C271" s="32">
        <f t="shared" si="11"/>
        <v>1827056.9</v>
      </c>
      <c r="D271" s="32"/>
      <c r="E271" s="32"/>
      <c r="F271" s="32">
        <v>970</v>
      </c>
      <c r="G271" s="32">
        <v>1827056.9</v>
      </c>
      <c r="H271" s="32"/>
      <c r="I271" s="32"/>
      <c r="J271" s="32"/>
      <c r="K271" s="32"/>
      <c r="L271" s="32"/>
      <c r="M271" s="32"/>
      <c r="N271" s="61"/>
      <c r="O271" s="61"/>
      <c r="P271" s="191"/>
      <c r="Q271" s="192"/>
      <c r="R271" s="12"/>
      <c r="S271" s="3"/>
      <c r="T271" s="1"/>
    </row>
    <row r="272" spans="1:20" ht="30" customHeight="1">
      <c r="A272" s="27">
        <v>207</v>
      </c>
      <c r="B272" s="31" t="s">
        <v>273</v>
      </c>
      <c r="C272" s="32">
        <f t="shared" si="11"/>
        <v>4052886.96</v>
      </c>
      <c r="D272" s="32">
        <v>725105.4</v>
      </c>
      <c r="E272" s="32"/>
      <c r="F272" s="32">
        <v>1614</v>
      </c>
      <c r="G272" s="32">
        <v>3327781.56</v>
      </c>
      <c r="H272" s="32"/>
      <c r="I272" s="32"/>
      <c r="J272" s="32"/>
      <c r="K272" s="32"/>
      <c r="L272" s="32"/>
      <c r="M272" s="32"/>
      <c r="N272" s="61"/>
      <c r="O272" s="61"/>
      <c r="P272" s="191"/>
      <c r="Q272" s="192"/>
      <c r="R272" s="12"/>
      <c r="S272" s="3"/>
      <c r="T272" s="1"/>
    </row>
    <row r="273" spans="1:20" ht="30" customHeight="1">
      <c r="A273" s="27">
        <v>208</v>
      </c>
      <c r="B273" s="31" t="s">
        <v>324</v>
      </c>
      <c r="C273" s="32">
        <f t="shared" si="11"/>
        <v>1702313.37</v>
      </c>
      <c r="D273" s="32"/>
      <c r="E273" s="32"/>
      <c r="F273" s="32">
        <v>970</v>
      </c>
      <c r="G273" s="32">
        <v>1702313.37</v>
      </c>
      <c r="H273" s="32"/>
      <c r="I273" s="32"/>
      <c r="J273" s="32"/>
      <c r="K273" s="32"/>
      <c r="L273" s="32"/>
      <c r="M273" s="32"/>
      <c r="N273" s="61"/>
      <c r="O273" s="61"/>
      <c r="P273" s="191"/>
      <c r="Q273" s="192"/>
      <c r="R273" s="12"/>
      <c r="S273" s="3"/>
      <c r="T273" s="1"/>
    </row>
    <row r="274" spans="1:20" ht="30" customHeight="1">
      <c r="A274" s="27">
        <v>209</v>
      </c>
      <c r="B274" s="31" t="s">
        <v>275</v>
      </c>
      <c r="C274" s="32">
        <f t="shared" si="11"/>
        <v>3541444.1</v>
      </c>
      <c r="D274" s="32">
        <v>1727143.11</v>
      </c>
      <c r="E274" s="32"/>
      <c r="F274" s="32">
        <v>770</v>
      </c>
      <c r="G274" s="32">
        <v>1814300.99</v>
      </c>
      <c r="H274" s="32"/>
      <c r="I274" s="32"/>
      <c r="J274" s="32"/>
      <c r="K274" s="32"/>
      <c r="L274" s="32"/>
      <c r="M274" s="32"/>
      <c r="N274" s="61"/>
      <c r="O274" s="61"/>
      <c r="P274" s="191"/>
      <c r="Q274" s="192"/>
      <c r="R274" s="12"/>
      <c r="S274" s="3"/>
      <c r="T274" s="1"/>
    </row>
    <row r="275" spans="1:20" ht="30" customHeight="1">
      <c r="A275" s="27">
        <v>210</v>
      </c>
      <c r="B275" s="31" t="s">
        <v>325</v>
      </c>
      <c r="C275" s="32">
        <f t="shared" si="11"/>
        <v>3245278.64</v>
      </c>
      <c r="D275" s="32"/>
      <c r="E275" s="32"/>
      <c r="F275" s="32">
        <v>1591</v>
      </c>
      <c r="G275" s="32">
        <v>3245278.64</v>
      </c>
      <c r="H275" s="32"/>
      <c r="I275" s="32"/>
      <c r="J275" s="32"/>
      <c r="K275" s="32"/>
      <c r="L275" s="32"/>
      <c r="M275" s="32"/>
      <c r="N275" s="61"/>
      <c r="O275" s="61"/>
      <c r="P275" s="191"/>
      <c r="Q275" s="192"/>
      <c r="R275" s="12"/>
      <c r="S275" s="3"/>
      <c r="T275" s="1"/>
    </row>
    <row r="276" spans="1:20" ht="30" customHeight="1">
      <c r="A276" s="27">
        <v>211</v>
      </c>
      <c r="B276" s="31" t="s">
        <v>326</v>
      </c>
      <c r="C276" s="32">
        <f t="shared" si="11"/>
        <v>1892614.7</v>
      </c>
      <c r="D276" s="32">
        <v>1892614.7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61"/>
      <c r="O276" s="61"/>
      <c r="P276" s="191"/>
      <c r="Q276" s="192"/>
      <c r="R276" s="12"/>
      <c r="S276" s="3"/>
      <c r="T276" s="1"/>
    </row>
    <row r="277" spans="1:20" ht="30" customHeight="1">
      <c r="A277" s="27">
        <v>212</v>
      </c>
      <c r="B277" s="31" t="s">
        <v>327</v>
      </c>
      <c r="C277" s="32">
        <f t="shared" si="11"/>
        <v>2094576.7</v>
      </c>
      <c r="D277" s="32"/>
      <c r="E277" s="32"/>
      <c r="F277" s="32">
        <v>970</v>
      </c>
      <c r="G277" s="32">
        <v>2094576.7</v>
      </c>
      <c r="H277" s="32"/>
      <c r="I277" s="32"/>
      <c r="J277" s="32"/>
      <c r="K277" s="32"/>
      <c r="L277" s="32"/>
      <c r="M277" s="32"/>
      <c r="N277" s="61"/>
      <c r="O277" s="61"/>
      <c r="P277" s="191"/>
      <c r="Q277" s="192"/>
      <c r="R277" s="12"/>
      <c r="S277" s="3"/>
      <c r="T277" s="1"/>
    </row>
    <row r="278" spans="1:20" ht="30" customHeight="1">
      <c r="A278" s="27">
        <v>213</v>
      </c>
      <c r="B278" s="31" t="s">
        <v>328</v>
      </c>
      <c r="C278" s="32">
        <f t="shared" si="11"/>
        <v>443679</v>
      </c>
      <c r="D278" s="32"/>
      <c r="E278" s="32"/>
      <c r="F278" s="32"/>
      <c r="G278" s="32"/>
      <c r="H278" s="32"/>
      <c r="I278" s="32"/>
      <c r="J278" s="32"/>
      <c r="K278" s="32"/>
      <c r="L278" s="32">
        <v>680</v>
      </c>
      <c r="M278" s="32">
        <v>443679</v>
      </c>
      <c r="N278" s="61"/>
      <c r="O278" s="61"/>
      <c r="P278" s="191"/>
      <c r="Q278" s="192"/>
      <c r="R278" s="12"/>
      <c r="S278" s="3"/>
      <c r="T278" s="1"/>
    </row>
    <row r="279" spans="1:20" ht="30" customHeight="1">
      <c r="A279" s="27">
        <v>214</v>
      </c>
      <c r="B279" s="31" t="s">
        <v>329</v>
      </c>
      <c r="C279" s="32">
        <f>G279</f>
        <v>3795381.09</v>
      </c>
      <c r="D279" s="32"/>
      <c r="E279" s="32" t="s">
        <v>825</v>
      </c>
      <c r="F279" s="32">
        <v>2015</v>
      </c>
      <c r="G279" s="32">
        <v>3795381.09</v>
      </c>
      <c r="H279" s="32"/>
      <c r="I279" s="32"/>
      <c r="J279" s="32"/>
      <c r="K279" s="32"/>
      <c r="L279" s="32"/>
      <c r="M279" s="32"/>
      <c r="N279" s="61"/>
      <c r="O279" s="61"/>
      <c r="P279" s="191"/>
      <c r="Q279" s="192"/>
      <c r="R279" s="12"/>
      <c r="S279" s="3"/>
      <c r="T279" s="1"/>
    </row>
    <row r="280" spans="1:20" ht="30" customHeight="1">
      <c r="A280" s="27">
        <v>215</v>
      </c>
      <c r="B280" s="31" t="s">
        <v>330</v>
      </c>
      <c r="C280" s="32">
        <f>G280</f>
        <v>615586.75</v>
      </c>
      <c r="D280" s="32"/>
      <c r="E280" s="32" t="s">
        <v>751</v>
      </c>
      <c r="F280" s="32">
        <v>684</v>
      </c>
      <c r="G280" s="32">
        <v>615586.75</v>
      </c>
      <c r="H280" s="32"/>
      <c r="I280" s="32"/>
      <c r="J280" s="32"/>
      <c r="K280" s="32"/>
      <c r="L280" s="32"/>
      <c r="M280" s="32"/>
      <c r="N280" s="61"/>
      <c r="O280" s="61"/>
      <c r="P280" s="191"/>
      <c r="Q280" s="192"/>
      <c r="R280" s="12"/>
      <c r="S280" s="3"/>
      <c r="T280" s="1"/>
    </row>
    <row r="281" spans="1:20" ht="30" customHeight="1">
      <c r="A281" s="27">
        <v>216</v>
      </c>
      <c r="B281" s="31" t="s">
        <v>331</v>
      </c>
      <c r="C281" s="32">
        <f t="shared" si="11"/>
        <v>1799268.94</v>
      </c>
      <c r="D281" s="32"/>
      <c r="E281" s="32"/>
      <c r="F281" s="32">
        <v>403</v>
      </c>
      <c r="G281" s="32">
        <v>448869.67</v>
      </c>
      <c r="H281" s="38">
        <v>1</v>
      </c>
      <c r="I281" s="32">
        <v>1350399.27</v>
      </c>
      <c r="J281" s="32"/>
      <c r="K281" s="32"/>
      <c r="L281" s="32"/>
      <c r="M281" s="32"/>
      <c r="N281" s="61"/>
      <c r="O281" s="61"/>
      <c r="P281" s="191"/>
      <c r="Q281" s="192"/>
      <c r="R281" s="12"/>
      <c r="S281" s="3"/>
      <c r="T281" s="1"/>
    </row>
    <row r="282" spans="1:20" ht="30" customHeight="1">
      <c r="A282" s="27">
        <v>217</v>
      </c>
      <c r="B282" s="31" t="s">
        <v>332</v>
      </c>
      <c r="C282" s="32">
        <f t="shared" si="11"/>
        <v>1698928.97</v>
      </c>
      <c r="D282" s="32">
        <v>1698928.97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61"/>
      <c r="O282" s="61"/>
      <c r="P282" s="191"/>
      <c r="Q282" s="192"/>
      <c r="R282" s="12"/>
      <c r="S282" s="3"/>
      <c r="T282" s="1"/>
    </row>
    <row r="283" spans="1:20" ht="30" customHeight="1">
      <c r="A283" s="27">
        <v>218</v>
      </c>
      <c r="B283" s="31" t="s">
        <v>333</v>
      </c>
      <c r="C283" s="32">
        <f t="shared" si="11"/>
        <v>598650.26</v>
      </c>
      <c r="D283" s="32">
        <v>598650.26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61"/>
      <c r="O283" s="61"/>
      <c r="P283" s="191"/>
      <c r="Q283" s="192"/>
      <c r="R283" s="12"/>
      <c r="S283" s="3"/>
      <c r="T283" s="1"/>
    </row>
    <row r="284" spans="1:20" ht="25.5" customHeight="1">
      <c r="A284" s="27">
        <v>219</v>
      </c>
      <c r="B284" s="30" t="s">
        <v>350</v>
      </c>
      <c r="C284" s="32">
        <f t="shared" si="11"/>
        <v>3605141.15</v>
      </c>
      <c r="D284" s="32"/>
      <c r="E284" s="32"/>
      <c r="F284" s="32">
        <v>1914</v>
      </c>
      <c r="G284" s="32">
        <v>3605141.15</v>
      </c>
      <c r="H284" s="32"/>
      <c r="I284" s="32"/>
      <c r="J284" s="32"/>
      <c r="K284" s="32"/>
      <c r="L284" s="32"/>
      <c r="M284" s="32"/>
      <c r="N284" s="61"/>
      <c r="O284" s="61"/>
      <c r="P284" s="191"/>
      <c r="Q284" s="192"/>
      <c r="R284" s="12"/>
      <c r="S284" s="3"/>
      <c r="T284" s="1"/>
    </row>
    <row r="285" spans="1:20" ht="26.25" customHeight="1">
      <c r="A285" s="27">
        <v>220</v>
      </c>
      <c r="B285" s="30" t="s">
        <v>259</v>
      </c>
      <c r="C285" s="32">
        <f t="shared" si="11"/>
        <v>2708766.74</v>
      </c>
      <c r="D285" s="32"/>
      <c r="E285" s="32"/>
      <c r="F285" s="32">
        <v>1543</v>
      </c>
      <c r="G285" s="32">
        <v>2708766.74</v>
      </c>
      <c r="H285" s="32"/>
      <c r="I285" s="32"/>
      <c r="J285" s="32"/>
      <c r="K285" s="32"/>
      <c r="L285" s="32"/>
      <c r="M285" s="32"/>
      <c r="N285" s="61"/>
      <c r="O285" s="61"/>
      <c r="P285" s="191"/>
      <c r="Q285" s="192"/>
      <c r="R285" s="12"/>
      <c r="S285" s="3"/>
      <c r="T285" s="1"/>
    </row>
    <row r="286" spans="1:20" ht="27" customHeight="1">
      <c r="A286" s="27">
        <v>221</v>
      </c>
      <c r="B286" s="30" t="s">
        <v>351</v>
      </c>
      <c r="C286" s="32">
        <f t="shared" si="11"/>
        <v>2235822.07</v>
      </c>
      <c r="D286" s="32"/>
      <c r="E286" s="32"/>
      <c r="F286" s="32">
        <v>1274</v>
      </c>
      <c r="G286" s="32">
        <v>2235822.07</v>
      </c>
      <c r="H286" s="32"/>
      <c r="I286" s="32"/>
      <c r="J286" s="32"/>
      <c r="K286" s="32"/>
      <c r="L286" s="32"/>
      <c r="M286" s="32"/>
      <c r="N286" s="61"/>
      <c r="O286" s="61"/>
      <c r="P286" s="191"/>
      <c r="Q286" s="192"/>
      <c r="R286" s="12"/>
      <c r="S286" s="3"/>
      <c r="T286" s="1"/>
    </row>
    <row r="287" spans="1:20" ht="30" customHeight="1">
      <c r="A287" s="27">
        <v>222</v>
      </c>
      <c r="B287" s="31" t="s">
        <v>334</v>
      </c>
      <c r="C287" s="32">
        <f t="shared" si="11"/>
        <v>2008729.92</v>
      </c>
      <c r="D287" s="32"/>
      <c r="E287" s="32"/>
      <c r="F287" s="32">
        <v>1144.6</v>
      </c>
      <c r="G287" s="32">
        <v>2008729.92</v>
      </c>
      <c r="H287" s="32"/>
      <c r="I287" s="32"/>
      <c r="J287" s="32"/>
      <c r="K287" s="32"/>
      <c r="L287" s="32"/>
      <c r="M287" s="32"/>
      <c r="N287" s="61"/>
      <c r="O287" s="61"/>
      <c r="P287" s="191"/>
      <c r="Q287" s="192"/>
      <c r="R287" s="12"/>
      <c r="S287" s="3"/>
      <c r="T287" s="1"/>
    </row>
    <row r="288" spans="1:20" ht="30" customHeight="1">
      <c r="A288" s="27">
        <v>223</v>
      </c>
      <c r="B288" s="31" t="s">
        <v>335</v>
      </c>
      <c r="C288" s="32">
        <f t="shared" si="11"/>
        <v>871645.15</v>
      </c>
      <c r="D288" s="32"/>
      <c r="E288" s="32"/>
      <c r="F288" s="32">
        <v>986</v>
      </c>
      <c r="G288" s="32">
        <v>871645.15</v>
      </c>
      <c r="H288" s="32"/>
      <c r="I288" s="32"/>
      <c r="J288" s="32"/>
      <c r="K288" s="32"/>
      <c r="L288" s="32"/>
      <c r="M288" s="32"/>
      <c r="N288" s="61"/>
      <c r="O288" s="61"/>
      <c r="P288" s="191"/>
      <c r="Q288" s="192"/>
      <c r="R288" s="12"/>
      <c r="S288" s="3"/>
      <c r="T288" s="1"/>
    </row>
    <row r="289" spans="1:20" ht="30" customHeight="1">
      <c r="A289" s="27">
        <v>224</v>
      </c>
      <c r="B289" s="31" t="s">
        <v>336</v>
      </c>
      <c r="C289" s="32">
        <f t="shared" si="11"/>
        <v>2194745.78</v>
      </c>
      <c r="D289" s="32"/>
      <c r="E289" s="32"/>
      <c r="F289" s="32">
        <v>1131</v>
      </c>
      <c r="G289" s="32">
        <v>2194745.78</v>
      </c>
      <c r="H289" s="32"/>
      <c r="I289" s="32"/>
      <c r="J289" s="32"/>
      <c r="K289" s="32"/>
      <c r="L289" s="32"/>
      <c r="M289" s="32"/>
      <c r="N289" s="61"/>
      <c r="O289" s="61"/>
      <c r="P289" s="191"/>
      <c r="Q289" s="192"/>
      <c r="R289" s="12"/>
      <c r="S289" s="3"/>
      <c r="T289" s="1"/>
    </row>
    <row r="290" spans="1:20" ht="30" customHeight="1">
      <c r="A290" s="27">
        <v>225</v>
      </c>
      <c r="B290" s="31" t="s">
        <v>337</v>
      </c>
      <c r="C290" s="32">
        <f t="shared" si="11"/>
        <v>2153595.65</v>
      </c>
      <c r="D290" s="32"/>
      <c r="E290" s="32"/>
      <c r="F290" s="32">
        <v>970</v>
      </c>
      <c r="G290" s="32">
        <v>2153595.65</v>
      </c>
      <c r="H290" s="32"/>
      <c r="I290" s="32"/>
      <c r="J290" s="32"/>
      <c r="K290" s="32"/>
      <c r="L290" s="32"/>
      <c r="M290" s="32"/>
      <c r="N290" s="61"/>
      <c r="O290" s="61"/>
      <c r="P290" s="191"/>
      <c r="Q290" s="192"/>
      <c r="R290" s="12"/>
      <c r="S290" s="3"/>
      <c r="T290" s="1"/>
    </row>
    <row r="291" spans="1:20" ht="39" customHeight="1">
      <c r="A291" s="27">
        <v>226</v>
      </c>
      <c r="B291" s="31" t="s">
        <v>338</v>
      </c>
      <c r="C291" s="32">
        <f t="shared" si="11"/>
        <v>1676371.79</v>
      </c>
      <c r="D291" s="32"/>
      <c r="E291" s="32"/>
      <c r="F291" s="32">
        <v>890</v>
      </c>
      <c r="G291" s="32">
        <v>1676371.79</v>
      </c>
      <c r="H291" s="32"/>
      <c r="I291" s="32"/>
      <c r="J291" s="32"/>
      <c r="K291" s="32"/>
      <c r="L291" s="32"/>
      <c r="M291" s="32"/>
      <c r="N291" s="61"/>
      <c r="O291" s="61"/>
      <c r="P291" s="191"/>
      <c r="Q291" s="192"/>
      <c r="R291" s="12"/>
      <c r="S291" s="3"/>
      <c r="T291" s="1"/>
    </row>
    <row r="292" spans="1:20" ht="30" customHeight="1">
      <c r="A292" s="27">
        <v>227</v>
      </c>
      <c r="B292" s="31" t="s">
        <v>339</v>
      </c>
      <c r="C292" s="32">
        <f t="shared" si="11"/>
        <v>2974841.11</v>
      </c>
      <c r="D292" s="32"/>
      <c r="E292" s="32"/>
      <c r="F292" s="32">
        <v>1533</v>
      </c>
      <c r="G292" s="32">
        <v>2974841.11</v>
      </c>
      <c r="H292" s="32"/>
      <c r="I292" s="32"/>
      <c r="J292" s="32"/>
      <c r="K292" s="32"/>
      <c r="L292" s="32"/>
      <c r="M292" s="32"/>
      <c r="N292" s="61"/>
      <c r="O292" s="61"/>
      <c r="P292" s="191"/>
      <c r="Q292" s="192"/>
      <c r="R292" s="12"/>
      <c r="S292" s="3"/>
      <c r="T292" s="1"/>
    </row>
    <row r="293" spans="1:20" ht="30" customHeight="1">
      <c r="A293" s="27">
        <v>228</v>
      </c>
      <c r="B293" s="31" t="s">
        <v>340</v>
      </c>
      <c r="C293" s="32">
        <f t="shared" si="11"/>
        <v>3009468.53</v>
      </c>
      <c r="D293" s="32"/>
      <c r="E293" s="32"/>
      <c r="F293" s="32">
        <v>1460</v>
      </c>
      <c r="G293" s="32">
        <v>3009468.53</v>
      </c>
      <c r="H293" s="32"/>
      <c r="I293" s="32"/>
      <c r="J293" s="32"/>
      <c r="K293" s="32"/>
      <c r="L293" s="32"/>
      <c r="M293" s="32"/>
      <c r="N293" s="61"/>
      <c r="O293" s="61"/>
      <c r="P293" s="191"/>
      <c r="Q293" s="192"/>
      <c r="R293" s="12"/>
      <c r="S293" s="3"/>
      <c r="T293" s="1"/>
    </row>
    <row r="294" spans="1:20" ht="30" customHeight="1">
      <c r="A294" s="27">
        <v>229</v>
      </c>
      <c r="B294" s="31" t="s">
        <v>341</v>
      </c>
      <c r="C294" s="32">
        <f t="shared" si="11"/>
        <v>3843871.2</v>
      </c>
      <c r="D294" s="32">
        <v>3843871.2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61"/>
      <c r="O294" s="61"/>
      <c r="P294" s="191"/>
      <c r="Q294" s="192"/>
      <c r="R294" s="12"/>
      <c r="S294" s="3"/>
      <c r="T294" s="1"/>
    </row>
    <row r="295" spans="1:20" ht="30" customHeight="1">
      <c r="A295" s="27">
        <v>230</v>
      </c>
      <c r="B295" s="30" t="s">
        <v>302</v>
      </c>
      <c r="C295" s="32">
        <f t="shared" si="11"/>
        <v>3127231.34</v>
      </c>
      <c r="D295" s="32"/>
      <c r="E295" s="32"/>
      <c r="F295" s="32">
        <v>1549</v>
      </c>
      <c r="G295" s="32">
        <v>3127231.34</v>
      </c>
      <c r="H295" s="32"/>
      <c r="I295" s="32"/>
      <c r="J295" s="32"/>
      <c r="K295" s="32"/>
      <c r="L295" s="32"/>
      <c r="M295" s="32"/>
      <c r="N295" s="61"/>
      <c r="O295" s="61"/>
      <c r="P295" s="191"/>
      <c r="Q295" s="192"/>
      <c r="R295" s="12"/>
      <c r="S295" s="3"/>
      <c r="T295" s="1"/>
    </row>
    <row r="296" spans="1:20" ht="30" customHeight="1">
      <c r="A296" s="27">
        <v>231</v>
      </c>
      <c r="B296" s="31" t="s">
        <v>342</v>
      </c>
      <c r="C296" s="32">
        <f t="shared" si="11"/>
        <v>1676372.4</v>
      </c>
      <c r="D296" s="32"/>
      <c r="E296" s="32"/>
      <c r="F296" s="32">
        <v>890</v>
      </c>
      <c r="G296" s="32">
        <v>1676372.4</v>
      </c>
      <c r="H296" s="32"/>
      <c r="I296" s="32"/>
      <c r="J296" s="32"/>
      <c r="K296" s="32"/>
      <c r="L296" s="32"/>
      <c r="M296" s="32"/>
      <c r="N296" s="61"/>
      <c r="O296" s="61"/>
      <c r="P296" s="191"/>
      <c r="Q296" s="192"/>
      <c r="R296" s="12"/>
      <c r="S296" s="3"/>
      <c r="T296" s="1"/>
    </row>
    <row r="297" spans="1:20" ht="30" customHeight="1">
      <c r="A297" s="27">
        <v>232</v>
      </c>
      <c r="B297" s="31" t="s">
        <v>343</v>
      </c>
      <c r="C297" s="32">
        <f t="shared" si="11"/>
        <v>1827057.58</v>
      </c>
      <c r="D297" s="32"/>
      <c r="E297" s="32"/>
      <c r="F297" s="32">
        <v>970</v>
      </c>
      <c r="G297" s="32">
        <v>1827057.58</v>
      </c>
      <c r="H297" s="32"/>
      <c r="I297" s="32"/>
      <c r="J297" s="32"/>
      <c r="K297" s="32"/>
      <c r="L297" s="32"/>
      <c r="M297" s="32"/>
      <c r="N297" s="61"/>
      <c r="O297" s="61"/>
      <c r="P297" s="191"/>
      <c r="Q297" s="192"/>
      <c r="R297" s="12"/>
      <c r="S297" s="3"/>
      <c r="T297" s="1"/>
    </row>
    <row r="298" spans="1:20" ht="30" customHeight="1">
      <c r="A298" s="27">
        <v>233</v>
      </c>
      <c r="B298" s="31" t="s">
        <v>344</v>
      </c>
      <c r="C298" s="32">
        <f t="shared" si="11"/>
        <v>1676372.4</v>
      </c>
      <c r="D298" s="32"/>
      <c r="E298" s="32"/>
      <c r="F298" s="32">
        <v>890</v>
      </c>
      <c r="G298" s="32">
        <v>1676372.4</v>
      </c>
      <c r="H298" s="32"/>
      <c r="I298" s="32"/>
      <c r="J298" s="32"/>
      <c r="K298" s="32"/>
      <c r="L298" s="32"/>
      <c r="M298" s="32"/>
      <c r="N298" s="61"/>
      <c r="O298" s="61"/>
      <c r="P298" s="191"/>
      <c r="Q298" s="192"/>
      <c r="R298" s="12"/>
      <c r="S298" s="3"/>
      <c r="T298" s="1"/>
    </row>
    <row r="299" spans="1:20" ht="30" customHeight="1">
      <c r="A299" s="27">
        <v>234</v>
      </c>
      <c r="B299" s="31" t="s">
        <v>345</v>
      </c>
      <c r="C299" s="32">
        <f t="shared" si="11"/>
        <v>1215466.25</v>
      </c>
      <c r="D299" s="32"/>
      <c r="E299" s="32"/>
      <c r="F299" s="32">
        <v>1051</v>
      </c>
      <c r="G299" s="32">
        <v>1215466.25</v>
      </c>
      <c r="H299" s="32"/>
      <c r="I299" s="32"/>
      <c r="J299" s="32"/>
      <c r="K299" s="32"/>
      <c r="L299" s="32"/>
      <c r="M299" s="32"/>
      <c r="N299" s="61"/>
      <c r="O299" s="61"/>
      <c r="P299" s="191"/>
      <c r="Q299" s="192"/>
      <c r="R299" s="12"/>
      <c r="S299" s="3"/>
      <c r="T299" s="1"/>
    </row>
    <row r="300" spans="1:20" ht="30" customHeight="1">
      <c r="A300" s="27">
        <v>235</v>
      </c>
      <c r="B300" s="31" t="s">
        <v>346</v>
      </c>
      <c r="C300" s="32">
        <f t="shared" si="11"/>
        <v>1627432.14</v>
      </c>
      <c r="D300" s="32"/>
      <c r="E300" s="32"/>
      <c r="F300" s="32">
        <v>1436</v>
      </c>
      <c r="G300" s="32">
        <v>1627432.14</v>
      </c>
      <c r="H300" s="32"/>
      <c r="I300" s="32"/>
      <c r="J300" s="32"/>
      <c r="K300" s="32"/>
      <c r="L300" s="32"/>
      <c r="M300" s="32"/>
      <c r="N300" s="61"/>
      <c r="O300" s="61"/>
      <c r="P300" s="191"/>
      <c r="Q300" s="192"/>
      <c r="R300" s="12"/>
      <c r="S300" s="3"/>
      <c r="T300" s="1"/>
    </row>
    <row r="301" spans="1:20" ht="30" customHeight="1">
      <c r="A301" s="27">
        <v>236</v>
      </c>
      <c r="B301" s="30" t="s">
        <v>300</v>
      </c>
      <c r="C301" s="32">
        <f t="shared" si="11"/>
        <v>2115401.12</v>
      </c>
      <c r="D301" s="32"/>
      <c r="E301" s="32"/>
      <c r="F301" s="32">
        <v>1205</v>
      </c>
      <c r="G301" s="32">
        <v>2115401.12</v>
      </c>
      <c r="H301" s="32"/>
      <c r="I301" s="32"/>
      <c r="J301" s="32"/>
      <c r="K301" s="32"/>
      <c r="L301" s="32"/>
      <c r="M301" s="32"/>
      <c r="N301" s="61"/>
      <c r="O301" s="61"/>
      <c r="P301" s="191"/>
      <c r="Q301" s="192"/>
      <c r="R301" s="12"/>
      <c r="S301" s="3"/>
      <c r="T301" s="1"/>
    </row>
    <row r="302" spans="1:20" ht="30" customHeight="1">
      <c r="A302" s="27">
        <v>237</v>
      </c>
      <c r="B302" s="30" t="s">
        <v>303</v>
      </c>
      <c r="C302" s="32">
        <f t="shared" si="11"/>
        <v>2115401.12</v>
      </c>
      <c r="D302" s="32"/>
      <c r="E302" s="32"/>
      <c r="F302" s="32">
        <v>1205</v>
      </c>
      <c r="G302" s="32">
        <v>2115401.12</v>
      </c>
      <c r="H302" s="32"/>
      <c r="I302" s="32"/>
      <c r="J302" s="32"/>
      <c r="K302" s="32"/>
      <c r="L302" s="32"/>
      <c r="M302" s="32"/>
      <c r="N302" s="61"/>
      <c r="O302" s="61"/>
      <c r="P302" s="191"/>
      <c r="Q302" s="192"/>
      <c r="R302" s="12"/>
      <c r="S302" s="3"/>
      <c r="T302" s="1"/>
    </row>
    <row r="303" spans="1:20" ht="30" customHeight="1">
      <c r="A303" s="27">
        <v>238</v>
      </c>
      <c r="B303" s="31" t="s">
        <v>306</v>
      </c>
      <c r="C303" s="32">
        <f t="shared" si="11"/>
        <v>1827057.58</v>
      </c>
      <c r="D303" s="32"/>
      <c r="E303" s="32"/>
      <c r="F303" s="32">
        <v>970</v>
      </c>
      <c r="G303" s="32">
        <v>1827057.58</v>
      </c>
      <c r="H303" s="32"/>
      <c r="I303" s="32"/>
      <c r="J303" s="32"/>
      <c r="K303" s="32"/>
      <c r="L303" s="32"/>
      <c r="M303" s="32"/>
      <c r="N303" s="61"/>
      <c r="O303" s="61"/>
      <c r="P303" s="191"/>
      <c r="Q303" s="192"/>
      <c r="R303" s="12"/>
      <c r="S303" s="3"/>
      <c r="T303" s="1"/>
    </row>
    <row r="304" spans="1:20" ht="30" customHeight="1">
      <c r="A304" s="27">
        <v>239</v>
      </c>
      <c r="B304" s="31" t="s">
        <v>347</v>
      </c>
      <c r="C304" s="32">
        <f t="shared" si="11"/>
        <v>1827057.58</v>
      </c>
      <c r="D304" s="32"/>
      <c r="E304" s="32"/>
      <c r="F304" s="32">
        <v>970</v>
      </c>
      <c r="G304" s="32">
        <v>1827057.58</v>
      </c>
      <c r="H304" s="32"/>
      <c r="I304" s="32"/>
      <c r="J304" s="32"/>
      <c r="K304" s="32"/>
      <c r="L304" s="32"/>
      <c r="M304" s="32"/>
      <c r="N304" s="61"/>
      <c r="O304" s="61"/>
      <c r="P304" s="191"/>
      <c r="Q304" s="192"/>
      <c r="R304" s="12"/>
      <c r="S304" s="3"/>
      <c r="T304" s="1"/>
    </row>
    <row r="305" spans="1:20" ht="39" customHeight="1">
      <c r="A305" s="27">
        <v>240</v>
      </c>
      <c r="B305" s="31" t="s">
        <v>348</v>
      </c>
      <c r="C305" s="32">
        <f t="shared" si="11"/>
        <v>1205403.66</v>
      </c>
      <c r="D305" s="32"/>
      <c r="E305" s="32"/>
      <c r="F305" s="32">
        <v>1325</v>
      </c>
      <c r="G305" s="32">
        <v>1205403.66</v>
      </c>
      <c r="H305" s="32"/>
      <c r="I305" s="32"/>
      <c r="J305" s="32"/>
      <c r="K305" s="32"/>
      <c r="L305" s="32"/>
      <c r="M305" s="32"/>
      <c r="N305" s="61"/>
      <c r="O305" s="61"/>
      <c r="P305" s="191"/>
      <c r="Q305" s="192"/>
      <c r="R305" s="12"/>
      <c r="S305" s="3"/>
      <c r="T305" s="1"/>
    </row>
    <row r="306" spans="1:20" ht="30" customHeight="1">
      <c r="A306" s="27">
        <v>241</v>
      </c>
      <c r="B306" s="31" t="s">
        <v>349</v>
      </c>
      <c r="C306" s="32">
        <f t="shared" si="11"/>
        <v>1481072.89</v>
      </c>
      <c r="D306" s="32"/>
      <c r="E306" s="32"/>
      <c r="F306" s="32">
        <v>1056</v>
      </c>
      <c r="G306" s="32">
        <v>1481072.89</v>
      </c>
      <c r="H306" s="32"/>
      <c r="I306" s="32"/>
      <c r="J306" s="32"/>
      <c r="K306" s="32"/>
      <c r="L306" s="32"/>
      <c r="M306" s="32"/>
      <c r="N306" s="61"/>
      <c r="O306" s="61"/>
      <c r="P306" s="191"/>
      <c r="Q306" s="192"/>
      <c r="R306" s="12"/>
      <c r="S306" s="3"/>
      <c r="T306" s="1"/>
    </row>
    <row r="307" spans="1:20" ht="30" customHeight="1">
      <c r="A307" s="27">
        <v>242</v>
      </c>
      <c r="B307" s="30" t="s">
        <v>310</v>
      </c>
      <c r="C307" s="32">
        <f t="shared" si="11"/>
        <v>2364534.04</v>
      </c>
      <c r="D307" s="32"/>
      <c r="E307" s="32"/>
      <c r="F307" s="32">
        <v>1065</v>
      </c>
      <c r="G307" s="32">
        <v>2364534.04</v>
      </c>
      <c r="H307" s="32"/>
      <c r="I307" s="32"/>
      <c r="J307" s="32"/>
      <c r="K307" s="32"/>
      <c r="L307" s="32"/>
      <c r="M307" s="32"/>
      <c r="N307" s="61"/>
      <c r="O307" s="61"/>
      <c r="P307" s="191"/>
      <c r="Q307" s="192"/>
      <c r="R307" s="12"/>
      <c r="S307" s="3"/>
      <c r="T307" s="1"/>
    </row>
    <row r="308" spans="1:20" ht="30" customHeight="1">
      <c r="A308" s="27">
        <v>243</v>
      </c>
      <c r="B308" s="30" t="s">
        <v>311</v>
      </c>
      <c r="C308" s="32">
        <f t="shared" si="11"/>
        <v>2219871.17</v>
      </c>
      <c r="D308" s="32"/>
      <c r="E308" s="32"/>
      <c r="F308" s="32">
        <v>970</v>
      </c>
      <c r="G308" s="32">
        <v>2219871.17</v>
      </c>
      <c r="H308" s="32"/>
      <c r="I308" s="32"/>
      <c r="J308" s="32"/>
      <c r="K308" s="32"/>
      <c r="L308" s="32"/>
      <c r="M308" s="32"/>
      <c r="N308" s="61"/>
      <c r="O308" s="61"/>
      <c r="P308" s="191"/>
      <c r="Q308" s="192"/>
      <c r="R308" s="12"/>
      <c r="S308" s="3"/>
      <c r="T308" s="1"/>
    </row>
    <row r="309" spans="1:20" ht="30" customHeight="1">
      <c r="A309" s="27">
        <v>244</v>
      </c>
      <c r="B309" s="30" t="s">
        <v>312</v>
      </c>
      <c r="C309" s="32">
        <f t="shared" si="11"/>
        <v>2156625.78</v>
      </c>
      <c r="D309" s="32"/>
      <c r="E309" s="32"/>
      <c r="F309" s="32">
        <v>950</v>
      </c>
      <c r="G309" s="32">
        <v>2156625.78</v>
      </c>
      <c r="H309" s="32"/>
      <c r="I309" s="32"/>
      <c r="J309" s="32"/>
      <c r="K309" s="32"/>
      <c r="L309" s="32"/>
      <c r="M309" s="32"/>
      <c r="N309" s="61"/>
      <c r="O309" s="61"/>
      <c r="P309" s="191"/>
      <c r="Q309" s="192"/>
      <c r="R309" s="12"/>
      <c r="S309" s="3"/>
      <c r="T309" s="1"/>
    </row>
    <row r="310" spans="1:20" ht="19.5" customHeight="1">
      <c r="A310" s="82"/>
      <c r="B310" s="36" t="s">
        <v>684</v>
      </c>
      <c r="C310" s="73">
        <f>SUM(C258:C309)</f>
        <v>102137995.37900002</v>
      </c>
      <c r="D310" s="73">
        <f>SUM(D258:D309)</f>
        <v>10847282.82</v>
      </c>
      <c r="E310" s="73"/>
      <c r="F310" s="73">
        <f>SUM(F258:F309)</f>
        <v>49677.6</v>
      </c>
      <c r="G310" s="73">
        <f>SUM(G258:G309)</f>
        <v>86769205.18900001</v>
      </c>
      <c r="H310" s="78">
        <f aca="true" t="shared" si="12" ref="H310:M310">SUM(H258:H309)</f>
        <v>2</v>
      </c>
      <c r="I310" s="73">
        <f t="shared" si="12"/>
        <v>2700798.54</v>
      </c>
      <c r="J310" s="73">
        <f t="shared" si="12"/>
        <v>1314.4</v>
      </c>
      <c r="K310" s="73">
        <f t="shared" si="12"/>
        <v>1135274.83</v>
      </c>
      <c r="L310" s="73">
        <f t="shared" si="12"/>
        <v>875</v>
      </c>
      <c r="M310" s="73">
        <f t="shared" si="12"/>
        <v>685434</v>
      </c>
      <c r="N310" s="61"/>
      <c r="O310" s="61"/>
      <c r="P310" s="191"/>
      <c r="Q310" s="192"/>
      <c r="R310" s="12"/>
      <c r="S310" s="3"/>
      <c r="T310" s="1"/>
    </row>
    <row r="311" spans="1:20" ht="12.75" customHeight="1">
      <c r="A311" s="190" t="s">
        <v>860</v>
      </c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2"/>
      <c r="S311" s="3"/>
      <c r="T311" s="1"/>
    </row>
    <row r="312" spans="1:20" ht="25.5">
      <c r="A312" s="27">
        <v>245</v>
      </c>
      <c r="B312" s="31" t="s">
        <v>655</v>
      </c>
      <c r="C312" s="32">
        <f aca="true" t="shared" si="13" ref="C312:C322">D312+E312+G312+I312+K312+M312+O312</f>
        <v>669517.56</v>
      </c>
      <c r="D312" s="32">
        <v>401881.22</v>
      </c>
      <c r="E312" s="32"/>
      <c r="F312" s="32"/>
      <c r="G312" s="32"/>
      <c r="H312" s="32"/>
      <c r="I312" s="32"/>
      <c r="J312" s="32"/>
      <c r="K312" s="32"/>
      <c r="L312" s="32">
        <v>416.97</v>
      </c>
      <c r="M312" s="32">
        <v>267636.34</v>
      </c>
      <c r="N312" s="32"/>
      <c r="O312" s="32"/>
      <c r="P312" s="188"/>
      <c r="Q312" s="189"/>
      <c r="R312" s="12"/>
      <c r="S312" s="3"/>
      <c r="T312" s="1"/>
    </row>
    <row r="313" spans="1:20" ht="25.5">
      <c r="A313" s="27">
        <v>246</v>
      </c>
      <c r="B313" s="30" t="s">
        <v>352</v>
      </c>
      <c r="C313" s="32">
        <f t="shared" si="13"/>
        <v>408340.03</v>
      </c>
      <c r="D313" s="32"/>
      <c r="E313" s="32"/>
      <c r="F313" s="32">
        <v>189</v>
      </c>
      <c r="G313" s="32">
        <v>408340.03</v>
      </c>
      <c r="H313" s="32"/>
      <c r="I313" s="32"/>
      <c r="J313" s="32"/>
      <c r="K313" s="32"/>
      <c r="L313" s="32"/>
      <c r="M313" s="32"/>
      <c r="N313" s="32"/>
      <c r="O313" s="32"/>
      <c r="P313" s="188"/>
      <c r="Q313" s="189"/>
      <c r="R313" s="12"/>
      <c r="S313" s="3"/>
      <c r="T313" s="1"/>
    </row>
    <row r="314" spans="1:20" ht="38.25">
      <c r="A314" s="27">
        <v>247</v>
      </c>
      <c r="B314" s="31" t="s">
        <v>656</v>
      </c>
      <c r="C314" s="32">
        <f t="shared" si="13"/>
        <v>487670</v>
      </c>
      <c r="D314" s="32">
        <v>487670</v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188"/>
      <c r="Q314" s="189"/>
      <c r="R314" s="12"/>
      <c r="S314" s="3"/>
      <c r="T314" s="1"/>
    </row>
    <row r="315" spans="1:20" ht="25.5">
      <c r="A315" s="27">
        <v>248</v>
      </c>
      <c r="B315" s="31" t="s">
        <v>657</v>
      </c>
      <c r="C315" s="32">
        <f t="shared" si="13"/>
        <v>995692.77</v>
      </c>
      <c r="D315" s="32">
        <v>433740.37</v>
      </c>
      <c r="E315" s="32"/>
      <c r="F315" s="32">
        <v>199</v>
      </c>
      <c r="G315" s="32">
        <v>268729.5</v>
      </c>
      <c r="H315" s="32"/>
      <c r="I315" s="32"/>
      <c r="J315" s="32"/>
      <c r="K315" s="32"/>
      <c r="L315" s="32">
        <v>412.99</v>
      </c>
      <c r="M315" s="32">
        <v>293222.9</v>
      </c>
      <c r="N315" s="32"/>
      <c r="O315" s="32"/>
      <c r="P315" s="188"/>
      <c r="Q315" s="189"/>
      <c r="R315" s="12"/>
      <c r="S315" s="3"/>
      <c r="T315" s="1"/>
    </row>
    <row r="316" spans="1:20" ht="38.25">
      <c r="A316" s="27">
        <v>249</v>
      </c>
      <c r="B316" s="31" t="s">
        <v>658</v>
      </c>
      <c r="C316" s="32">
        <f t="shared" si="13"/>
        <v>2665434.41</v>
      </c>
      <c r="D316" s="32">
        <v>392441.97</v>
      </c>
      <c r="E316" s="32"/>
      <c r="F316" s="32">
        <v>1052</v>
      </c>
      <c r="G316" s="32">
        <v>2272992.44</v>
      </c>
      <c r="H316" s="32"/>
      <c r="I316" s="32"/>
      <c r="J316" s="32"/>
      <c r="K316" s="32"/>
      <c r="L316" s="32"/>
      <c r="M316" s="32"/>
      <c r="N316" s="32"/>
      <c r="O316" s="32"/>
      <c r="P316" s="188"/>
      <c r="Q316" s="189"/>
      <c r="R316" s="12"/>
      <c r="S316" s="3"/>
      <c r="T316" s="1"/>
    </row>
    <row r="317" spans="1:20" ht="25.5">
      <c r="A317" s="27">
        <v>250</v>
      </c>
      <c r="B317" s="31" t="s">
        <v>871</v>
      </c>
      <c r="C317" s="32">
        <f t="shared" si="13"/>
        <v>2170670.35</v>
      </c>
      <c r="D317" s="32">
        <v>960690.09</v>
      </c>
      <c r="E317" s="32"/>
      <c r="F317" s="32">
        <v>577</v>
      </c>
      <c r="G317" s="32">
        <v>1209980.26</v>
      </c>
      <c r="H317" s="32"/>
      <c r="I317" s="32"/>
      <c r="J317" s="32"/>
      <c r="K317" s="32"/>
      <c r="L317" s="32"/>
      <c r="M317" s="32"/>
      <c r="N317" s="32"/>
      <c r="O317" s="32"/>
      <c r="P317" s="188"/>
      <c r="Q317" s="189"/>
      <c r="R317" s="12"/>
      <c r="S317" s="3"/>
      <c r="T317" s="1"/>
    </row>
    <row r="318" spans="1:20" ht="25.5">
      <c r="A318" s="27">
        <v>251</v>
      </c>
      <c r="B318" s="31" t="s">
        <v>659</v>
      </c>
      <c r="C318" s="32">
        <f t="shared" si="13"/>
        <v>310280.29</v>
      </c>
      <c r="D318" s="32">
        <v>310280.29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75"/>
      <c r="O318" s="75"/>
      <c r="P318" s="188"/>
      <c r="Q318" s="189"/>
      <c r="R318" s="12"/>
      <c r="S318" s="3"/>
      <c r="T318" s="1"/>
    </row>
    <row r="319" spans="1:20" ht="25.5">
      <c r="A319" s="27">
        <v>252</v>
      </c>
      <c r="B319" s="30" t="s">
        <v>353</v>
      </c>
      <c r="C319" s="32">
        <f t="shared" si="13"/>
        <v>2679019.85</v>
      </c>
      <c r="D319" s="32">
        <v>1044619.85</v>
      </c>
      <c r="E319" s="32"/>
      <c r="F319" s="32">
        <v>681</v>
      </c>
      <c r="G319" s="32">
        <v>1634400</v>
      </c>
      <c r="H319" s="32"/>
      <c r="I319" s="32"/>
      <c r="J319" s="32"/>
      <c r="K319" s="32"/>
      <c r="L319" s="32"/>
      <c r="M319" s="32"/>
      <c r="N319" s="75"/>
      <c r="O319" s="75"/>
      <c r="P319" s="188"/>
      <c r="Q319" s="189"/>
      <c r="R319" s="12"/>
      <c r="S319" s="3"/>
      <c r="T319" s="1"/>
    </row>
    <row r="320" spans="1:20" ht="38.25">
      <c r="A320" s="27">
        <v>253</v>
      </c>
      <c r="B320" s="30" t="s">
        <v>354</v>
      </c>
      <c r="C320" s="32">
        <f t="shared" si="13"/>
        <v>4124210.74</v>
      </c>
      <c r="D320" s="32">
        <v>4124210.74</v>
      </c>
      <c r="E320" s="32"/>
      <c r="F320" s="32"/>
      <c r="G320" s="32"/>
      <c r="H320" s="32"/>
      <c r="I320" s="32"/>
      <c r="J320" s="32"/>
      <c r="K320" s="32"/>
      <c r="L320" s="32"/>
      <c r="M320" s="32"/>
      <c r="N320" s="75"/>
      <c r="O320" s="75"/>
      <c r="P320" s="188"/>
      <c r="Q320" s="189"/>
      <c r="R320" s="12"/>
      <c r="S320" s="3"/>
      <c r="T320" s="1"/>
    </row>
    <row r="321" spans="1:20" s="69" customFormat="1" ht="25.5">
      <c r="A321" s="27">
        <v>254</v>
      </c>
      <c r="B321" s="31" t="s">
        <v>661</v>
      </c>
      <c r="C321" s="32">
        <v>3079019.54</v>
      </c>
      <c r="D321" s="32"/>
      <c r="E321" s="32"/>
      <c r="F321" s="32"/>
      <c r="G321" s="32"/>
      <c r="H321" s="32"/>
      <c r="I321" s="32"/>
      <c r="J321" s="32">
        <v>2838.1</v>
      </c>
      <c r="K321" s="32">
        <v>3079019.54</v>
      </c>
      <c r="L321" s="32"/>
      <c r="M321" s="32"/>
      <c r="N321" s="32"/>
      <c r="O321" s="32"/>
      <c r="P321" s="188"/>
      <c r="Q321" s="189"/>
      <c r="R321" s="66"/>
      <c r="S321" s="67"/>
      <c r="T321" s="68"/>
    </row>
    <row r="322" spans="1:20" ht="25.5">
      <c r="A322" s="27">
        <v>255</v>
      </c>
      <c r="B322" s="31" t="s">
        <v>541</v>
      </c>
      <c r="C322" s="32">
        <f t="shared" si="13"/>
        <v>839562.0700000001</v>
      </c>
      <c r="D322" s="32">
        <v>498391.34</v>
      </c>
      <c r="E322" s="32"/>
      <c r="F322" s="32"/>
      <c r="G322" s="32"/>
      <c r="H322" s="32"/>
      <c r="I322" s="32"/>
      <c r="J322" s="32"/>
      <c r="K322" s="32"/>
      <c r="L322" s="32">
        <v>540.15</v>
      </c>
      <c r="M322" s="32">
        <v>341170.73</v>
      </c>
      <c r="N322" s="32"/>
      <c r="O322" s="32"/>
      <c r="P322" s="188"/>
      <c r="Q322" s="189"/>
      <c r="R322" s="12"/>
      <c r="S322" s="3"/>
      <c r="T322" s="1"/>
    </row>
    <row r="323" spans="1:20" ht="24.75" customHeight="1">
      <c r="A323" s="27"/>
      <c r="B323" s="36" t="s">
        <v>684</v>
      </c>
      <c r="C323" s="73">
        <f>SUM(C312:C322)</f>
        <v>18429417.610000003</v>
      </c>
      <c r="D323" s="73">
        <f aca="true" t="shared" si="14" ref="D323:M323">SUM(D312:D322)</f>
        <v>8653925.870000001</v>
      </c>
      <c r="E323" s="73"/>
      <c r="F323" s="73">
        <f>SUM(F312:F322)</f>
        <v>2698</v>
      </c>
      <c r="G323" s="73">
        <f t="shared" si="14"/>
        <v>5794442.2299999995</v>
      </c>
      <c r="H323" s="73"/>
      <c r="I323" s="73"/>
      <c r="J323" s="73">
        <f t="shared" si="14"/>
        <v>2838.1</v>
      </c>
      <c r="K323" s="73">
        <f t="shared" si="14"/>
        <v>3079019.54</v>
      </c>
      <c r="L323" s="73">
        <f t="shared" si="14"/>
        <v>1370.1100000000001</v>
      </c>
      <c r="M323" s="73">
        <f t="shared" si="14"/>
        <v>902029.97</v>
      </c>
      <c r="N323" s="73"/>
      <c r="O323" s="73"/>
      <c r="P323" s="188"/>
      <c r="Q323" s="189"/>
      <c r="R323" s="12"/>
      <c r="S323" s="3"/>
      <c r="T323" s="1"/>
    </row>
    <row r="324" spans="1:20" ht="12.75" customHeight="1">
      <c r="A324" s="190" t="s">
        <v>861</v>
      </c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2"/>
      <c r="S324" s="3"/>
      <c r="T324" s="1"/>
    </row>
    <row r="325" spans="1:30" ht="30" customHeight="1">
      <c r="A325" s="27">
        <v>256</v>
      </c>
      <c r="B325" s="31" t="s">
        <v>239</v>
      </c>
      <c r="C325" s="32">
        <f aca="true" t="shared" si="15" ref="C325:C388">D325+E325+G325+I325+K325+M325+O325</f>
        <v>2809603.24</v>
      </c>
      <c r="D325" s="32">
        <v>1702248.27</v>
      </c>
      <c r="E325" s="32"/>
      <c r="F325" s="32">
        <v>559.8</v>
      </c>
      <c r="G325" s="32">
        <v>1107354.97</v>
      </c>
      <c r="H325" s="32"/>
      <c r="I325" s="32"/>
      <c r="J325" s="32"/>
      <c r="K325" s="32"/>
      <c r="L325" s="32"/>
      <c r="M325" s="32"/>
      <c r="N325" s="32"/>
      <c r="O325" s="32"/>
      <c r="P325" s="184"/>
      <c r="Q325" s="185"/>
      <c r="R325" s="12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42.75" customHeight="1">
      <c r="A326" s="27">
        <v>257</v>
      </c>
      <c r="B326" s="30" t="s">
        <v>356</v>
      </c>
      <c r="C326" s="32">
        <f t="shared" si="15"/>
        <v>3005877.45</v>
      </c>
      <c r="D326" s="32">
        <v>1898522.57</v>
      </c>
      <c r="E326" s="32"/>
      <c r="F326" s="32">
        <v>559.8</v>
      </c>
      <c r="G326" s="32">
        <v>1107354.88</v>
      </c>
      <c r="H326" s="32"/>
      <c r="I326" s="32"/>
      <c r="J326" s="32"/>
      <c r="K326" s="32"/>
      <c r="L326" s="32"/>
      <c r="M326" s="32"/>
      <c r="N326" s="32"/>
      <c r="O326" s="32"/>
      <c r="P326" s="184"/>
      <c r="Q326" s="185"/>
      <c r="R326" s="12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30" customHeight="1">
      <c r="A327" s="27">
        <v>258</v>
      </c>
      <c r="B327" s="31" t="s">
        <v>241</v>
      </c>
      <c r="C327" s="32">
        <f t="shared" si="15"/>
        <v>1117749.23</v>
      </c>
      <c r="D327" s="32"/>
      <c r="E327" s="32"/>
      <c r="F327" s="32">
        <v>564.4</v>
      </c>
      <c r="G327" s="32">
        <v>1117749.23</v>
      </c>
      <c r="H327" s="32"/>
      <c r="I327" s="32"/>
      <c r="J327" s="32"/>
      <c r="K327" s="32"/>
      <c r="L327" s="32"/>
      <c r="M327" s="32"/>
      <c r="N327" s="32"/>
      <c r="O327" s="32"/>
      <c r="P327" s="184"/>
      <c r="Q327" s="185"/>
      <c r="R327" s="12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42.75" customHeight="1">
      <c r="A328" s="27">
        <v>259</v>
      </c>
      <c r="B328" s="30" t="s">
        <v>355</v>
      </c>
      <c r="C328" s="32">
        <f t="shared" si="15"/>
        <v>1485454.15</v>
      </c>
      <c r="D328" s="32">
        <v>1485454.15</v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184"/>
      <c r="Q328" s="185"/>
      <c r="R328" s="12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30" customHeight="1">
      <c r="A329" s="27">
        <v>260</v>
      </c>
      <c r="B329" s="31" t="s">
        <v>250</v>
      </c>
      <c r="C329" s="32">
        <f t="shared" si="15"/>
        <v>4312756.18</v>
      </c>
      <c r="D329" s="32">
        <v>2126255.07</v>
      </c>
      <c r="E329" s="32"/>
      <c r="F329" s="32">
        <v>1105.2</v>
      </c>
      <c r="G329" s="32">
        <v>2186501.11</v>
      </c>
      <c r="H329" s="32"/>
      <c r="I329" s="32"/>
      <c r="J329" s="32"/>
      <c r="K329" s="32"/>
      <c r="L329" s="32"/>
      <c r="M329" s="32"/>
      <c r="N329" s="32"/>
      <c r="O329" s="32"/>
      <c r="P329" s="184"/>
      <c r="Q329" s="185"/>
      <c r="R329" s="12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30" customHeight="1">
      <c r="A330" s="27">
        <v>261</v>
      </c>
      <c r="B330" s="31" t="s">
        <v>251</v>
      </c>
      <c r="C330" s="32">
        <f t="shared" si="15"/>
        <v>1328675.86</v>
      </c>
      <c r="D330" s="32"/>
      <c r="E330" s="32"/>
      <c r="F330" s="32">
        <v>671.6</v>
      </c>
      <c r="G330" s="32">
        <v>1328675.86</v>
      </c>
      <c r="H330" s="32"/>
      <c r="I330" s="32"/>
      <c r="J330" s="32"/>
      <c r="K330" s="32"/>
      <c r="L330" s="32"/>
      <c r="M330" s="32"/>
      <c r="N330" s="32"/>
      <c r="O330" s="32"/>
      <c r="P330" s="184"/>
      <c r="Q330" s="185"/>
      <c r="R330" s="12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30" customHeight="1">
      <c r="A331" s="27">
        <v>262</v>
      </c>
      <c r="B331" s="31" t="s">
        <v>252</v>
      </c>
      <c r="C331" s="32">
        <f t="shared" si="15"/>
        <v>1319651.86</v>
      </c>
      <c r="D331" s="32"/>
      <c r="E331" s="32"/>
      <c r="F331" s="32">
        <v>667</v>
      </c>
      <c r="G331" s="32">
        <v>1319651.86</v>
      </c>
      <c r="H331" s="32"/>
      <c r="I331" s="32"/>
      <c r="J331" s="32"/>
      <c r="K331" s="32"/>
      <c r="L331" s="32"/>
      <c r="M331" s="32"/>
      <c r="N331" s="32"/>
      <c r="O331" s="32"/>
      <c r="P331" s="184"/>
      <c r="Q331" s="185"/>
      <c r="R331" s="12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30" customHeight="1">
      <c r="A332" s="27">
        <v>263</v>
      </c>
      <c r="B332" s="31" t="s">
        <v>253</v>
      </c>
      <c r="C332" s="32">
        <f t="shared" si="15"/>
        <v>2439824.3899999997</v>
      </c>
      <c r="D332" s="32">
        <v>1102365.16</v>
      </c>
      <c r="E332" s="32"/>
      <c r="F332" s="32">
        <v>676</v>
      </c>
      <c r="G332" s="32">
        <v>1337459.23</v>
      </c>
      <c r="H332" s="32"/>
      <c r="I332" s="32"/>
      <c r="J332" s="32"/>
      <c r="K332" s="32"/>
      <c r="L332" s="32"/>
      <c r="M332" s="32"/>
      <c r="N332" s="32"/>
      <c r="O332" s="32"/>
      <c r="P332" s="184"/>
      <c r="Q332" s="185"/>
      <c r="R332" s="12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30" customHeight="1">
      <c r="A333" s="27">
        <v>264</v>
      </c>
      <c r="B333" s="31" t="s">
        <v>254</v>
      </c>
      <c r="C333" s="32">
        <f t="shared" si="15"/>
        <v>2631029.95</v>
      </c>
      <c r="D333" s="32">
        <v>1296934.15</v>
      </c>
      <c r="E333" s="32"/>
      <c r="F333" s="32">
        <v>674.3</v>
      </c>
      <c r="G333" s="32">
        <v>1334095.8</v>
      </c>
      <c r="H333" s="32"/>
      <c r="I333" s="32"/>
      <c r="J333" s="32"/>
      <c r="K333" s="32"/>
      <c r="L333" s="32"/>
      <c r="M333" s="32"/>
      <c r="N333" s="32"/>
      <c r="O333" s="32"/>
      <c r="P333" s="184"/>
      <c r="Q333" s="185"/>
      <c r="R333" s="12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30" customHeight="1">
      <c r="A334" s="27">
        <v>265</v>
      </c>
      <c r="B334" s="31" t="s">
        <v>255</v>
      </c>
      <c r="C334" s="32">
        <f t="shared" si="15"/>
        <v>1534224.44</v>
      </c>
      <c r="D334" s="32"/>
      <c r="E334" s="32"/>
      <c r="F334" s="32">
        <v>752</v>
      </c>
      <c r="G334" s="32">
        <v>1534224.44</v>
      </c>
      <c r="H334" s="32"/>
      <c r="I334" s="32"/>
      <c r="J334" s="32"/>
      <c r="K334" s="32"/>
      <c r="L334" s="32"/>
      <c r="M334" s="32"/>
      <c r="N334" s="32"/>
      <c r="O334" s="32"/>
      <c r="P334" s="184"/>
      <c r="Q334" s="185"/>
      <c r="R334" s="12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30" customHeight="1">
      <c r="A335" s="27">
        <v>266</v>
      </c>
      <c r="B335" s="31" t="s">
        <v>256</v>
      </c>
      <c r="C335" s="32">
        <f t="shared" si="15"/>
        <v>633033.3</v>
      </c>
      <c r="D335" s="32">
        <v>633033.3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184"/>
      <c r="Q335" s="185"/>
      <c r="R335" s="12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30" customHeight="1">
      <c r="A336" s="27">
        <v>267</v>
      </c>
      <c r="B336" s="31" t="s">
        <v>243</v>
      </c>
      <c r="C336" s="32">
        <f t="shared" si="15"/>
        <v>1785941.99</v>
      </c>
      <c r="D336" s="32">
        <v>1785941.99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184"/>
      <c r="Q336" s="185"/>
      <c r="R336" s="12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30" customHeight="1">
      <c r="A337" s="27">
        <v>268</v>
      </c>
      <c r="B337" s="31" t="s">
        <v>364</v>
      </c>
      <c r="C337" s="32">
        <f t="shared" si="15"/>
        <v>2946096.29</v>
      </c>
      <c r="D337" s="32">
        <v>1461418.36</v>
      </c>
      <c r="E337" s="32"/>
      <c r="F337" s="32">
        <v>678.6</v>
      </c>
      <c r="G337" s="32">
        <v>1484677.93</v>
      </c>
      <c r="H337" s="32"/>
      <c r="I337" s="32"/>
      <c r="J337" s="32"/>
      <c r="K337" s="32"/>
      <c r="L337" s="32"/>
      <c r="M337" s="32"/>
      <c r="N337" s="32"/>
      <c r="O337" s="32"/>
      <c r="P337" s="184"/>
      <c r="Q337" s="185"/>
      <c r="R337" s="12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42.75" customHeight="1">
      <c r="A338" s="27">
        <v>269</v>
      </c>
      <c r="B338" s="31" t="s">
        <v>365</v>
      </c>
      <c r="C338" s="32">
        <f t="shared" si="15"/>
        <v>4368871.28</v>
      </c>
      <c r="D338" s="32">
        <v>2115161.83</v>
      </c>
      <c r="E338" s="32"/>
      <c r="F338" s="32">
        <v>1030.1</v>
      </c>
      <c r="G338" s="32">
        <v>2253709.45</v>
      </c>
      <c r="H338" s="32"/>
      <c r="I338" s="32"/>
      <c r="J338" s="32"/>
      <c r="K338" s="32"/>
      <c r="L338" s="32"/>
      <c r="M338" s="32"/>
      <c r="N338" s="32"/>
      <c r="O338" s="32"/>
      <c r="P338" s="184"/>
      <c r="Q338" s="185"/>
      <c r="R338" s="12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30" customHeight="1">
      <c r="A339" s="27">
        <v>270</v>
      </c>
      <c r="B339" s="30" t="s">
        <v>187</v>
      </c>
      <c r="C339" s="32">
        <f t="shared" si="15"/>
        <v>1588600.15</v>
      </c>
      <c r="D339" s="32"/>
      <c r="E339" s="32"/>
      <c r="F339" s="32">
        <v>726.1</v>
      </c>
      <c r="G339" s="32">
        <v>1588600.15</v>
      </c>
      <c r="H339" s="32"/>
      <c r="I339" s="32"/>
      <c r="J339" s="32"/>
      <c r="K339" s="32"/>
      <c r="L339" s="32"/>
      <c r="M339" s="32"/>
      <c r="N339" s="32"/>
      <c r="O339" s="32"/>
      <c r="P339" s="184"/>
      <c r="Q339" s="185"/>
      <c r="R339" s="12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30" customHeight="1">
      <c r="A340" s="27">
        <v>271</v>
      </c>
      <c r="B340" s="31" t="s">
        <v>366</v>
      </c>
      <c r="C340" s="32">
        <f t="shared" si="15"/>
        <v>2457397.73</v>
      </c>
      <c r="D340" s="32"/>
      <c r="E340" s="32"/>
      <c r="F340" s="32">
        <v>1123.2</v>
      </c>
      <c r="G340" s="32">
        <v>2457397.73</v>
      </c>
      <c r="H340" s="32"/>
      <c r="I340" s="32"/>
      <c r="J340" s="32"/>
      <c r="K340" s="32"/>
      <c r="L340" s="32"/>
      <c r="M340" s="32"/>
      <c r="N340" s="32"/>
      <c r="O340" s="32"/>
      <c r="P340" s="184"/>
      <c r="Q340" s="185"/>
      <c r="R340" s="12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30" customHeight="1">
      <c r="A341" s="27">
        <v>272</v>
      </c>
      <c r="B341" s="31" t="s">
        <v>367</v>
      </c>
      <c r="C341" s="32">
        <f t="shared" si="15"/>
        <v>2544976.62</v>
      </c>
      <c r="D341" s="32">
        <v>1281020.75</v>
      </c>
      <c r="E341" s="32"/>
      <c r="F341" s="32">
        <v>633.6</v>
      </c>
      <c r="G341" s="32">
        <v>1263955.87</v>
      </c>
      <c r="H341" s="32"/>
      <c r="I341" s="32"/>
      <c r="J341" s="32"/>
      <c r="K341" s="32"/>
      <c r="L341" s="32"/>
      <c r="M341" s="32"/>
      <c r="N341" s="32"/>
      <c r="O341" s="32"/>
      <c r="P341" s="184"/>
      <c r="Q341" s="185"/>
      <c r="R341" s="12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30" customHeight="1">
      <c r="A342" s="27">
        <v>273</v>
      </c>
      <c r="B342" s="31" t="s">
        <v>368</v>
      </c>
      <c r="C342" s="32">
        <f t="shared" si="15"/>
        <v>2731445.1500000004</v>
      </c>
      <c r="D342" s="32">
        <v>1390774.62</v>
      </c>
      <c r="E342" s="32"/>
      <c r="F342" s="32">
        <v>677.7</v>
      </c>
      <c r="G342" s="32">
        <v>1340670.53</v>
      </c>
      <c r="H342" s="32"/>
      <c r="I342" s="32"/>
      <c r="J342" s="32"/>
      <c r="K342" s="32"/>
      <c r="L342" s="32"/>
      <c r="M342" s="32"/>
      <c r="N342" s="32"/>
      <c r="O342" s="32"/>
      <c r="P342" s="184"/>
      <c r="Q342" s="185"/>
      <c r="R342" s="12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30" customHeight="1">
      <c r="A343" s="27">
        <v>274</v>
      </c>
      <c r="B343" s="31" t="s">
        <v>109</v>
      </c>
      <c r="C343" s="32">
        <f t="shared" si="15"/>
        <v>2497567.99</v>
      </c>
      <c r="D343" s="32">
        <v>1164222.48</v>
      </c>
      <c r="E343" s="32"/>
      <c r="F343" s="32">
        <v>674</v>
      </c>
      <c r="G343" s="32">
        <v>1333345.51</v>
      </c>
      <c r="H343" s="32"/>
      <c r="I343" s="32"/>
      <c r="J343" s="32"/>
      <c r="K343" s="32"/>
      <c r="L343" s="32"/>
      <c r="M343" s="32"/>
      <c r="N343" s="32"/>
      <c r="O343" s="32"/>
      <c r="P343" s="184"/>
      <c r="Q343" s="185"/>
      <c r="R343" s="12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30" customHeight="1">
      <c r="A344" s="27">
        <v>275</v>
      </c>
      <c r="B344" s="31" t="s">
        <v>369</v>
      </c>
      <c r="C344" s="32">
        <f t="shared" si="15"/>
        <v>2473900.04</v>
      </c>
      <c r="D344" s="32">
        <v>1136430.64</v>
      </c>
      <c r="E344" s="32"/>
      <c r="F344" s="32">
        <v>570.3</v>
      </c>
      <c r="G344" s="32">
        <v>1337469.4</v>
      </c>
      <c r="H344" s="32"/>
      <c r="I344" s="32"/>
      <c r="J344" s="32"/>
      <c r="K344" s="32"/>
      <c r="L344" s="32"/>
      <c r="M344" s="32"/>
      <c r="N344" s="32"/>
      <c r="O344" s="32"/>
      <c r="P344" s="184"/>
      <c r="Q344" s="185"/>
      <c r="R344" s="12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42.75" customHeight="1">
      <c r="A345" s="27">
        <v>276</v>
      </c>
      <c r="B345" s="31" t="s">
        <v>370</v>
      </c>
      <c r="C345" s="32">
        <f t="shared" si="15"/>
        <v>1231821.44</v>
      </c>
      <c r="D345" s="32"/>
      <c r="E345" s="32"/>
      <c r="F345" s="32">
        <v>622</v>
      </c>
      <c r="G345" s="32">
        <v>1231821.44</v>
      </c>
      <c r="H345" s="32"/>
      <c r="I345" s="32"/>
      <c r="J345" s="32"/>
      <c r="K345" s="32"/>
      <c r="L345" s="32"/>
      <c r="M345" s="32"/>
      <c r="N345" s="32"/>
      <c r="O345" s="32"/>
      <c r="P345" s="184"/>
      <c r="Q345" s="185"/>
      <c r="R345" s="12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44.25" customHeight="1">
      <c r="A346" s="27">
        <v>277</v>
      </c>
      <c r="B346" s="30" t="s">
        <v>357</v>
      </c>
      <c r="C346" s="32">
        <f t="shared" si="15"/>
        <v>2568868.01</v>
      </c>
      <c r="D346" s="32">
        <v>1271141.61</v>
      </c>
      <c r="E346" s="32"/>
      <c r="F346" s="32">
        <v>656</v>
      </c>
      <c r="G346" s="32">
        <v>1297726.4</v>
      </c>
      <c r="H346" s="32"/>
      <c r="I346" s="32"/>
      <c r="J346" s="32"/>
      <c r="K346" s="32"/>
      <c r="L346" s="32"/>
      <c r="M346" s="32"/>
      <c r="N346" s="32"/>
      <c r="O346" s="32"/>
      <c r="P346" s="184"/>
      <c r="Q346" s="185"/>
      <c r="R346" s="12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30" customHeight="1">
      <c r="A347" s="27">
        <v>278</v>
      </c>
      <c r="B347" s="31" t="s">
        <v>143</v>
      </c>
      <c r="C347" s="32">
        <f t="shared" si="15"/>
        <v>4612085.3</v>
      </c>
      <c r="D347" s="32">
        <v>2381324.79</v>
      </c>
      <c r="E347" s="32"/>
      <c r="F347" s="32">
        <v>1127.5</v>
      </c>
      <c r="G347" s="32">
        <v>2230760.51</v>
      </c>
      <c r="H347" s="32"/>
      <c r="I347" s="32"/>
      <c r="J347" s="32"/>
      <c r="K347" s="32"/>
      <c r="L347" s="32"/>
      <c r="M347" s="32"/>
      <c r="N347" s="32"/>
      <c r="O347" s="32"/>
      <c r="P347" s="184"/>
      <c r="Q347" s="185"/>
      <c r="R347" s="12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30" customHeight="1">
      <c r="A348" s="27">
        <v>279</v>
      </c>
      <c r="B348" s="31" t="s">
        <v>371</v>
      </c>
      <c r="C348" s="32">
        <f t="shared" si="15"/>
        <v>2744440.17</v>
      </c>
      <c r="D348" s="32">
        <v>1249306.63</v>
      </c>
      <c r="E348" s="32"/>
      <c r="F348" s="32">
        <v>755.7</v>
      </c>
      <c r="G348" s="32">
        <v>1495133.54</v>
      </c>
      <c r="H348" s="32"/>
      <c r="I348" s="32"/>
      <c r="J348" s="32"/>
      <c r="K348" s="32"/>
      <c r="L348" s="32"/>
      <c r="M348" s="32"/>
      <c r="N348" s="32"/>
      <c r="O348" s="32"/>
      <c r="P348" s="184"/>
      <c r="Q348" s="185"/>
      <c r="R348" s="12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48" customHeight="1">
      <c r="A349" s="27">
        <v>280</v>
      </c>
      <c r="B349" s="30" t="s">
        <v>358</v>
      </c>
      <c r="C349" s="32">
        <f t="shared" si="15"/>
        <v>1298076.32</v>
      </c>
      <c r="D349" s="32"/>
      <c r="E349" s="32"/>
      <c r="F349" s="32">
        <v>656.1</v>
      </c>
      <c r="G349" s="32">
        <v>1298076.32</v>
      </c>
      <c r="H349" s="32"/>
      <c r="I349" s="32"/>
      <c r="J349" s="32"/>
      <c r="K349" s="32"/>
      <c r="L349" s="32"/>
      <c r="M349" s="32"/>
      <c r="N349" s="32"/>
      <c r="O349" s="32"/>
      <c r="P349" s="184"/>
      <c r="Q349" s="185"/>
      <c r="R349" s="12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30" customHeight="1">
      <c r="A350" s="27">
        <v>281</v>
      </c>
      <c r="B350" s="31" t="s">
        <v>372</v>
      </c>
      <c r="C350" s="32">
        <f t="shared" si="15"/>
        <v>1385613.99</v>
      </c>
      <c r="D350" s="32">
        <v>256774.4</v>
      </c>
      <c r="E350" s="32"/>
      <c r="F350" s="32">
        <v>570</v>
      </c>
      <c r="G350" s="32">
        <v>1128839.59</v>
      </c>
      <c r="H350" s="32"/>
      <c r="I350" s="32"/>
      <c r="J350" s="32"/>
      <c r="K350" s="32"/>
      <c r="L350" s="32"/>
      <c r="M350" s="32"/>
      <c r="N350" s="32"/>
      <c r="O350" s="32"/>
      <c r="P350" s="184"/>
      <c r="Q350" s="185"/>
      <c r="R350" s="12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41.25" customHeight="1">
      <c r="A351" s="27">
        <v>282</v>
      </c>
      <c r="B351" s="30" t="s">
        <v>455</v>
      </c>
      <c r="C351" s="32">
        <f t="shared" si="15"/>
        <v>2556948.32</v>
      </c>
      <c r="D351" s="32"/>
      <c r="E351" s="32"/>
      <c r="F351" s="32">
        <v>1168.7</v>
      </c>
      <c r="G351" s="32">
        <v>2556948.32</v>
      </c>
      <c r="H351" s="32"/>
      <c r="I351" s="32"/>
      <c r="J351" s="32"/>
      <c r="K351" s="32"/>
      <c r="L351" s="32"/>
      <c r="M351" s="32"/>
      <c r="N351" s="32"/>
      <c r="O351" s="32"/>
      <c r="P351" s="184"/>
      <c r="Q351" s="185"/>
      <c r="R351" s="12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40.5" customHeight="1">
      <c r="A352" s="27">
        <v>283</v>
      </c>
      <c r="B352" s="31" t="s">
        <v>373</v>
      </c>
      <c r="C352" s="32">
        <f t="shared" si="15"/>
        <v>4773583.47</v>
      </c>
      <c r="D352" s="32">
        <v>2541969.46</v>
      </c>
      <c r="E352" s="32"/>
      <c r="F352" s="32">
        <v>1020</v>
      </c>
      <c r="G352" s="32">
        <v>2231614.01</v>
      </c>
      <c r="H352" s="32"/>
      <c r="I352" s="32"/>
      <c r="J352" s="32"/>
      <c r="K352" s="32"/>
      <c r="L352" s="32"/>
      <c r="M352" s="32"/>
      <c r="N352" s="32"/>
      <c r="O352" s="32"/>
      <c r="P352" s="184"/>
      <c r="Q352" s="185"/>
      <c r="R352" s="12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30" customHeight="1">
      <c r="A353" s="27">
        <v>284</v>
      </c>
      <c r="B353" s="31" t="s">
        <v>144</v>
      </c>
      <c r="C353" s="32">
        <f t="shared" si="15"/>
        <v>5099760.12</v>
      </c>
      <c r="D353" s="32">
        <v>2644547.13</v>
      </c>
      <c r="E353" s="32"/>
      <c r="F353" s="32">
        <v>1122.2</v>
      </c>
      <c r="G353" s="32">
        <v>2455212.99</v>
      </c>
      <c r="H353" s="32"/>
      <c r="I353" s="32"/>
      <c r="J353" s="32"/>
      <c r="K353" s="32"/>
      <c r="L353" s="32"/>
      <c r="M353" s="32"/>
      <c r="N353" s="32"/>
      <c r="O353" s="32"/>
      <c r="P353" s="184"/>
      <c r="Q353" s="185"/>
      <c r="R353" s="12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30" customHeight="1">
      <c r="A354" s="27">
        <v>285</v>
      </c>
      <c r="B354" s="31" t="s">
        <v>374</v>
      </c>
      <c r="C354" s="32">
        <f t="shared" si="15"/>
        <v>1750570.22</v>
      </c>
      <c r="D354" s="32"/>
      <c r="E354" s="32"/>
      <c r="F354" s="32">
        <v>884.8</v>
      </c>
      <c r="G354" s="32">
        <v>1750570.22</v>
      </c>
      <c r="H354" s="32"/>
      <c r="I354" s="32"/>
      <c r="J354" s="32"/>
      <c r="K354" s="32"/>
      <c r="L354" s="32"/>
      <c r="M354" s="32"/>
      <c r="N354" s="32"/>
      <c r="O354" s="32"/>
      <c r="P354" s="184"/>
      <c r="Q354" s="185"/>
      <c r="R354" s="12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30" customHeight="1">
      <c r="A355" s="27">
        <v>286</v>
      </c>
      <c r="B355" s="31" t="s">
        <v>376</v>
      </c>
      <c r="C355" s="32">
        <f t="shared" si="15"/>
        <v>5104347.25</v>
      </c>
      <c r="D355" s="32">
        <v>2829797.46</v>
      </c>
      <c r="E355" s="32"/>
      <c r="F355" s="32">
        <v>1328.6</v>
      </c>
      <c r="G355" s="32">
        <v>2274549.79</v>
      </c>
      <c r="H355" s="32"/>
      <c r="I355" s="32"/>
      <c r="J355" s="32"/>
      <c r="K355" s="32"/>
      <c r="L355" s="32"/>
      <c r="M355" s="32"/>
      <c r="N355" s="32"/>
      <c r="O355" s="32"/>
      <c r="P355" s="184"/>
      <c r="Q355" s="185"/>
      <c r="R355" s="12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41.25" customHeight="1">
      <c r="A356" s="27">
        <v>287</v>
      </c>
      <c r="B356" s="31" t="s">
        <v>377</v>
      </c>
      <c r="C356" s="32">
        <f t="shared" si="15"/>
        <v>2434283.07</v>
      </c>
      <c r="D356" s="32">
        <v>1311290.93</v>
      </c>
      <c r="E356" s="32"/>
      <c r="F356" s="32">
        <v>567.6</v>
      </c>
      <c r="G356" s="32">
        <v>1122992.14</v>
      </c>
      <c r="H356" s="32"/>
      <c r="I356" s="32"/>
      <c r="J356" s="32"/>
      <c r="K356" s="32"/>
      <c r="L356" s="32"/>
      <c r="M356" s="32"/>
      <c r="N356" s="32"/>
      <c r="O356" s="32"/>
      <c r="P356" s="184"/>
      <c r="Q356" s="185"/>
      <c r="R356" s="12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30" customHeight="1">
      <c r="A357" s="27">
        <v>288</v>
      </c>
      <c r="B357" s="30" t="s">
        <v>174</v>
      </c>
      <c r="C357" s="32">
        <f t="shared" si="15"/>
        <v>2422645.38</v>
      </c>
      <c r="D357" s="32">
        <v>1298861.85</v>
      </c>
      <c r="E357" s="32"/>
      <c r="F357" s="32">
        <v>568</v>
      </c>
      <c r="G357" s="32">
        <v>1123783.53</v>
      </c>
      <c r="H357" s="32"/>
      <c r="I357" s="32"/>
      <c r="J357" s="32"/>
      <c r="K357" s="32"/>
      <c r="L357" s="32"/>
      <c r="M357" s="32"/>
      <c r="N357" s="32"/>
      <c r="O357" s="32"/>
      <c r="P357" s="184"/>
      <c r="Q357" s="185"/>
      <c r="R357" s="12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38.25" customHeight="1">
      <c r="A358" s="27">
        <v>289</v>
      </c>
      <c r="B358" s="30" t="s">
        <v>237</v>
      </c>
      <c r="C358" s="32">
        <f t="shared" si="15"/>
        <v>4590718.74</v>
      </c>
      <c r="D358" s="32">
        <v>2286526.22</v>
      </c>
      <c r="E358" s="32"/>
      <c r="F358" s="32">
        <v>1165.5</v>
      </c>
      <c r="G358" s="32">
        <v>2304192.52</v>
      </c>
      <c r="H358" s="32"/>
      <c r="I358" s="32"/>
      <c r="J358" s="32"/>
      <c r="K358" s="32"/>
      <c r="L358" s="32"/>
      <c r="M358" s="32"/>
      <c r="N358" s="32"/>
      <c r="O358" s="32"/>
      <c r="P358" s="184"/>
      <c r="Q358" s="185"/>
      <c r="R358" s="12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38.25" customHeight="1">
      <c r="A359" s="27">
        <v>290</v>
      </c>
      <c r="B359" s="30" t="s">
        <v>456</v>
      </c>
      <c r="C359" s="32">
        <f t="shared" si="15"/>
        <v>2517156.19</v>
      </c>
      <c r="D359" s="32">
        <v>1394616.55</v>
      </c>
      <c r="E359" s="32"/>
      <c r="F359" s="32">
        <v>567.8</v>
      </c>
      <c r="G359" s="32">
        <v>1122539.64</v>
      </c>
      <c r="H359" s="32"/>
      <c r="I359" s="32"/>
      <c r="J359" s="32"/>
      <c r="K359" s="32"/>
      <c r="L359" s="32"/>
      <c r="M359" s="32"/>
      <c r="N359" s="32"/>
      <c r="O359" s="32"/>
      <c r="P359" s="184"/>
      <c r="Q359" s="185"/>
      <c r="R359" s="12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30" customHeight="1">
      <c r="A360" s="27">
        <v>291</v>
      </c>
      <c r="B360" s="31" t="s">
        <v>378</v>
      </c>
      <c r="C360" s="32">
        <f t="shared" si="15"/>
        <v>733583.19</v>
      </c>
      <c r="D360" s="32">
        <v>733583.19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184"/>
      <c r="Q360" s="185"/>
      <c r="R360" s="12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42.75" customHeight="1">
      <c r="A361" s="27">
        <v>292</v>
      </c>
      <c r="B361" s="30" t="s">
        <v>359</v>
      </c>
      <c r="C361" s="32">
        <f t="shared" si="15"/>
        <v>268251.54</v>
      </c>
      <c r="D361" s="32">
        <v>268251.54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184"/>
      <c r="Q361" s="185"/>
      <c r="R361" s="12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30" customHeight="1">
      <c r="A362" s="27">
        <v>293</v>
      </c>
      <c r="B362" s="31" t="s">
        <v>379</v>
      </c>
      <c r="C362" s="32">
        <f t="shared" si="15"/>
        <v>2521998.11</v>
      </c>
      <c r="D362" s="32"/>
      <c r="E362" s="32">
        <v>224746.32</v>
      </c>
      <c r="F362" s="32">
        <v>1075</v>
      </c>
      <c r="G362" s="32">
        <v>2297251.79</v>
      </c>
      <c r="H362" s="32"/>
      <c r="I362" s="32"/>
      <c r="J362" s="32"/>
      <c r="K362" s="32"/>
      <c r="L362" s="32"/>
      <c r="M362" s="32"/>
      <c r="N362" s="32"/>
      <c r="O362" s="32"/>
      <c r="P362" s="184"/>
      <c r="Q362" s="185"/>
      <c r="R362" s="12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30" customHeight="1">
      <c r="A363" s="27">
        <v>294</v>
      </c>
      <c r="B363" s="31" t="s">
        <v>380</v>
      </c>
      <c r="C363" s="32">
        <f t="shared" si="15"/>
        <v>2660054.09</v>
      </c>
      <c r="D363" s="32"/>
      <c r="E363" s="32"/>
      <c r="F363" s="32">
        <v>1479.5</v>
      </c>
      <c r="G363" s="32">
        <v>2660054.09</v>
      </c>
      <c r="H363" s="32"/>
      <c r="I363" s="32"/>
      <c r="J363" s="32"/>
      <c r="K363" s="32"/>
      <c r="L363" s="32"/>
      <c r="M363" s="32"/>
      <c r="N363" s="32"/>
      <c r="O363" s="32"/>
      <c r="P363" s="184"/>
      <c r="Q363" s="185"/>
      <c r="R363" s="12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30" customHeight="1">
      <c r="A364" s="27">
        <v>295</v>
      </c>
      <c r="B364" s="30" t="s">
        <v>457</v>
      </c>
      <c r="C364" s="32">
        <f t="shared" si="15"/>
        <v>3183006.19</v>
      </c>
      <c r="D364" s="32">
        <v>3183006.19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184"/>
      <c r="Q364" s="185"/>
      <c r="R364" s="12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30" customHeight="1">
      <c r="A365" s="27">
        <v>296</v>
      </c>
      <c r="B365" s="30" t="s">
        <v>458</v>
      </c>
      <c r="C365" s="32">
        <f t="shared" si="15"/>
        <v>1979476.35</v>
      </c>
      <c r="D365" s="32">
        <v>1979476.35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184"/>
      <c r="Q365" s="185"/>
      <c r="R365" s="12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30" customHeight="1">
      <c r="A366" s="27">
        <v>297</v>
      </c>
      <c r="B366" s="31" t="s">
        <v>98</v>
      </c>
      <c r="C366" s="32">
        <f t="shared" si="15"/>
        <v>5304635.54</v>
      </c>
      <c r="D366" s="32">
        <v>2765438.47</v>
      </c>
      <c r="E366" s="32"/>
      <c r="F366" s="32">
        <v>1283.4</v>
      </c>
      <c r="G366" s="32">
        <v>2539197.07</v>
      </c>
      <c r="H366" s="32"/>
      <c r="I366" s="32"/>
      <c r="J366" s="32"/>
      <c r="K366" s="32"/>
      <c r="L366" s="32"/>
      <c r="M366" s="32"/>
      <c r="N366" s="32"/>
      <c r="O366" s="32"/>
      <c r="P366" s="184"/>
      <c r="Q366" s="185"/>
      <c r="R366" s="12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30" customHeight="1">
      <c r="A367" s="27">
        <v>298</v>
      </c>
      <c r="B367" s="31" t="s">
        <v>209</v>
      </c>
      <c r="C367" s="32">
        <f t="shared" si="15"/>
        <v>914030.39</v>
      </c>
      <c r="D367" s="32">
        <v>914030.39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184"/>
      <c r="Q367" s="185"/>
      <c r="R367" s="12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39" customHeight="1">
      <c r="A368" s="27">
        <v>299</v>
      </c>
      <c r="B368" s="31" t="s">
        <v>381</v>
      </c>
      <c r="C368" s="32">
        <f t="shared" si="15"/>
        <v>1527732.76</v>
      </c>
      <c r="D368" s="32">
        <v>1527732.76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184"/>
      <c r="Q368" s="185"/>
      <c r="R368" s="12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30" customHeight="1">
      <c r="A369" s="27">
        <v>300</v>
      </c>
      <c r="B369" s="31" t="s">
        <v>210</v>
      </c>
      <c r="C369" s="32">
        <f t="shared" si="15"/>
        <v>530399.55</v>
      </c>
      <c r="D369" s="32">
        <v>530399.55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184"/>
      <c r="Q369" s="185"/>
      <c r="R369" s="12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30" customHeight="1">
      <c r="A370" s="27">
        <v>301</v>
      </c>
      <c r="B370" s="31" t="s">
        <v>382</v>
      </c>
      <c r="C370" s="32">
        <f t="shared" si="15"/>
        <v>3524488.99</v>
      </c>
      <c r="D370" s="32">
        <v>1575108.52</v>
      </c>
      <c r="E370" s="32"/>
      <c r="F370" s="32">
        <v>891</v>
      </c>
      <c r="G370" s="32">
        <v>1949380.47</v>
      </c>
      <c r="H370" s="32"/>
      <c r="I370" s="32"/>
      <c r="J370" s="32"/>
      <c r="K370" s="32"/>
      <c r="L370" s="32"/>
      <c r="M370" s="32"/>
      <c r="N370" s="32"/>
      <c r="O370" s="32"/>
      <c r="P370" s="184"/>
      <c r="Q370" s="185"/>
      <c r="R370" s="12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30" customHeight="1">
      <c r="A371" s="27">
        <v>302</v>
      </c>
      <c r="B371" s="31" t="s">
        <v>383</v>
      </c>
      <c r="C371" s="32">
        <f t="shared" si="15"/>
        <v>4020087.55</v>
      </c>
      <c r="D371" s="32">
        <v>2075739.15</v>
      </c>
      <c r="E371" s="32"/>
      <c r="F371" s="32">
        <v>888.7</v>
      </c>
      <c r="G371" s="32">
        <v>1944348.4</v>
      </c>
      <c r="H371" s="32"/>
      <c r="I371" s="32"/>
      <c r="J371" s="32"/>
      <c r="K371" s="32"/>
      <c r="L371" s="32"/>
      <c r="M371" s="32"/>
      <c r="N371" s="32"/>
      <c r="O371" s="32"/>
      <c r="P371" s="184"/>
      <c r="Q371" s="185"/>
      <c r="R371" s="12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30" customHeight="1">
      <c r="A372" s="27">
        <v>303</v>
      </c>
      <c r="B372" s="31" t="s">
        <v>460</v>
      </c>
      <c r="C372" s="32">
        <f t="shared" si="15"/>
        <v>1301386.41</v>
      </c>
      <c r="D372" s="32">
        <v>1301386.41</v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184"/>
      <c r="Q372" s="185"/>
      <c r="R372" s="12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30" customHeight="1">
      <c r="A373" s="27">
        <v>304</v>
      </c>
      <c r="B373" s="31" t="s">
        <v>461</v>
      </c>
      <c r="C373" s="32">
        <f t="shared" si="15"/>
        <v>246450.67</v>
      </c>
      <c r="D373" s="32">
        <v>246450.67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184"/>
      <c r="Q373" s="185"/>
      <c r="R373" s="12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30" customHeight="1">
      <c r="A374" s="27">
        <v>305</v>
      </c>
      <c r="B374" s="31" t="s">
        <v>99</v>
      </c>
      <c r="C374" s="32">
        <f t="shared" si="15"/>
        <v>4823936.5</v>
      </c>
      <c r="D374" s="32">
        <v>2287579.98</v>
      </c>
      <c r="E374" s="32"/>
      <c r="F374" s="32">
        <v>1282</v>
      </c>
      <c r="G374" s="32">
        <v>2536356.52</v>
      </c>
      <c r="H374" s="32"/>
      <c r="I374" s="32"/>
      <c r="J374" s="32"/>
      <c r="K374" s="32"/>
      <c r="L374" s="32"/>
      <c r="M374" s="32"/>
      <c r="N374" s="32"/>
      <c r="O374" s="32"/>
      <c r="P374" s="184"/>
      <c r="Q374" s="185"/>
      <c r="R374" s="12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30" customHeight="1">
      <c r="A375" s="27">
        <v>306</v>
      </c>
      <c r="B375" s="31" t="s">
        <v>462</v>
      </c>
      <c r="C375" s="32">
        <f t="shared" si="15"/>
        <v>2023414.93</v>
      </c>
      <c r="D375" s="32"/>
      <c r="E375" s="32"/>
      <c r="F375" s="32">
        <v>1584</v>
      </c>
      <c r="G375" s="32">
        <v>2023414.93</v>
      </c>
      <c r="H375" s="32"/>
      <c r="I375" s="32"/>
      <c r="J375" s="32"/>
      <c r="K375" s="32"/>
      <c r="L375" s="32"/>
      <c r="M375" s="32"/>
      <c r="N375" s="32"/>
      <c r="O375" s="32"/>
      <c r="P375" s="184"/>
      <c r="Q375" s="185"/>
      <c r="R375" s="12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30" customHeight="1">
      <c r="A376" s="27">
        <v>307</v>
      </c>
      <c r="B376" s="31" t="s">
        <v>463</v>
      </c>
      <c r="C376" s="32">
        <f t="shared" si="15"/>
        <v>2007356.18</v>
      </c>
      <c r="D376" s="32"/>
      <c r="E376" s="32"/>
      <c r="F376" s="32">
        <v>1585</v>
      </c>
      <c r="G376" s="32">
        <v>2007356.18</v>
      </c>
      <c r="H376" s="32"/>
      <c r="I376" s="32"/>
      <c r="J376" s="32"/>
      <c r="K376" s="32"/>
      <c r="L376" s="32"/>
      <c r="M376" s="32"/>
      <c r="N376" s="32"/>
      <c r="O376" s="32"/>
      <c r="P376" s="184"/>
      <c r="Q376" s="185"/>
      <c r="R376" s="12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30" customHeight="1">
      <c r="A377" s="27">
        <v>308</v>
      </c>
      <c r="B377" s="31" t="s">
        <v>211</v>
      </c>
      <c r="C377" s="32">
        <f t="shared" si="15"/>
        <v>4908280.0600000005</v>
      </c>
      <c r="D377" s="32">
        <v>2620465.02</v>
      </c>
      <c r="E377" s="32"/>
      <c r="F377" s="32">
        <v>1109</v>
      </c>
      <c r="G377" s="32">
        <v>2287815.04</v>
      </c>
      <c r="H377" s="32"/>
      <c r="I377" s="32"/>
      <c r="J377" s="32"/>
      <c r="K377" s="32"/>
      <c r="L377" s="32"/>
      <c r="M377" s="32"/>
      <c r="N377" s="32"/>
      <c r="O377" s="32"/>
      <c r="P377" s="184"/>
      <c r="Q377" s="185"/>
      <c r="R377" s="12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30" customHeight="1">
      <c r="A378" s="27">
        <v>309</v>
      </c>
      <c r="B378" s="31" t="s">
        <v>212</v>
      </c>
      <c r="C378" s="32">
        <f t="shared" si="15"/>
        <v>5050340.0600000005</v>
      </c>
      <c r="D378" s="32">
        <v>2734828.27</v>
      </c>
      <c r="E378" s="32"/>
      <c r="F378" s="32">
        <v>1123</v>
      </c>
      <c r="G378" s="32">
        <v>2315511.79</v>
      </c>
      <c r="H378" s="32"/>
      <c r="I378" s="32"/>
      <c r="J378" s="32"/>
      <c r="K378" s="32"/>
      <c r="L378" s="32"/>
      <c r="M378" s="32"/>
      <c r="N378" s="32"/>
      <c r="O378" s="32"/>
      <c r="P378" s="184"/>
      <c r="Q378" s="185"/>
      <c r="R378" s="12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30" customHeight="1">
      <c r="A379" s="27">
        <v>310</v>
      </c>
      <c r="B379" s="31" t="s">
        <v>464</v>
      </c>
      <c r="C379" s="32">
        <f t="shared" si="15"/>
        <v>777535.5</v>
      </c>
      <c r="D379" s="32">
        <v>202417.77</v>
      </c>
      <c r="E379" s="32"/>
      <c r="F379" s="32">
        <v>247.6</v>
      </c>
      <c r="G379" s="32">
        <v>575117.73</v>
      </c>
      <c r="H379" s="32"/>
      <c r="I379" s="32"/>
      <c r="J379" s="32"/>
      <c r="K379" s="32"/>
      <c r="L379" s="32"/>
      <c r="M379" s="32"/>
      <c r="N379" s="32"/>
      <c r="O379" s="32"/>
      <c r="P379" s="184"/>
      <c r="Q379" s="185"/>
      <c r="R379" s="12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39.75" customHeight="1">
      <c r="A380" s="27">
        <v>311</v>
      </c>
      <c r="B380" s="31" t="s">
        <v>213</v>
      </c>
      <c r="C380" s="32">
        <f t="shared" si="15"/>
        <v>851393.82</v>
      </c>
      <c r="D380" s="32">
        <v>251391.22</v>
      </c>
      <c r="E380" s="32"/>
      <c r="F380" s="32">
        <v>505.4</v>
      </c>
      <c r="G380" s="32">
        <v>600002.6</v>
      </c>
      <c r="H380" s="32"/>
      <c r="I380" s="32"/>
      <c r="J380" s="32"/>
      <c r="K380" s="32"/>
      <c r="L380" s="32"/>
      <c r="M380" s="32"/>
      <c r="N380" s="32"/>
      <c r="O380" s="32"/>
      <c r="P380" s="184"/>
      <c r="Q380" s="185"/>
      <c r="R380" s="12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38.25" customHeight="1">
      <c r="A381" s="27">
        <v>312</v>
      </c>
      <c r="B381" s="31" t="s">
        <v>214</v>
      </c>
      <c r="C381" s="32">
        <f t="shared" si="15"/>
        <v>807484.08</v>
      </c>
      <c r="D381" s="32">
        <v>208762.36</v>
      </c>
      <c r="E381" s="32"/>
      <c r="F381" s="32">
        <v>373.4</v>
      </c>
      <c r="G381" s="32">
        <v>598721.72</v>
      </c>
      <c r="H381" s="32"/>
      <c r="I381" s="32"/>
      <c r="J381" s="32"/>
      <c r="K381" s="32"/>
      <c r="L381" s="32"/>
      <c r="M381" s="32"/>
      <c r="N381" s="32"/>
      <c r="O381" s="32"/>
      <c r="P381" s="184"/>
      <c r="Q381" s="185"/>
      <c r="R381" s="12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39" customHeight="1">
      <c r="A382" s="27">
        <v>313</v>
      </c>
      <c r="B382" s="31" t="s">
        <v>215</v>
      </c>
      <c r="C382" s="32">
        <f t="shared" si="15"/>
        <v>1095570.06</v>
      </c>
      <c r="D382" s="32">
        <v>356801.22</v>
      </c>
      <c r="E382" s="32"/>
      <c r="F382" s="32">
        <v>385</v>
      </c>
      <c r="G382" s="32">
        <v>738768.84</v>
      </c>
      <c r="H382" s="32"/>
      <c r="I382" s="32"/>
      <c r="J382" s="32"/>
      <c r="K382" s="32"/>
      <c r="L382" s="32"/>
      <c r="M382" s="32"/>
      <c r="N382" s="32"/>
      <c r="O382" s="32"/>
      <c r="P382" s="184"/>
      <c r="Q382" s="185"/>
      <c r="R382" s="12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39" customHeight="1">
      <c r="A383" s="27">
        <v>314</v>
      </c>
      <c r="B383" s="31" t="s">
        <v>216</v>
      </c>
      <c r="C383" s="32">
        <f t="shared" si="15"/>
        <v>1175373.74</v>
      </c>
      <c r="D383" s="32">
        <v>174512.79</v>
      </c>
      <c r="E383" s="32"/>
      <c r="F383" s="32">
        <v>450</v>
      </c>
      <c r="G383" s="32">
        <v>1000860.95</v>
      </c>
      <c r="H383" s="32"/>
      <c r="I383" s="32"/>
      <c r="J383" s="32"/>
      <c r="K383" s="32"/>
      <c r="L383" s="32"/>
      <c r="M383" s="32"/>
      <c r="N383" s="32"/>
      <c r="O383" s="32"/>
      <c r="P383" s="184"/>
      <c r="Q383" s="185"/>
      <c r="R383" s="12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42" customHeight="1">
      <c r="A384" s="27">
        <v>315</v>
      </c>
      <c r="B384" s="31" t="s">
        <v>217</v>
      </c>
      <c r="C384" s="32">
        <f t="shared" si="15"/>
        <v>1777119.41</v>
      </c>
      <c r="D384" s="32">
        <v>204254.53</v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>
        <v>483.2</v>
      </c>
      <c r="O384" s="32">
        <v>1572864.88</v>
      </c>
      <c r="P384" s="184"/>
      <c r="Q384" s="185"/>
      <c r="R384" s="12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30" customHeight="1">
      <c r="A385" s="27">
        <v>316</v>
      </c>
      <c r="B385" s="30" t="s">
        <v>360</v>
      </c>
      <c r="C385" s="32">
        <f t="shared" si="15"/>
        <v>913441.9500000001</v>
      </c>
      <c r="D385" s="32">
        <v>267483.27</v>
      </c>
      <c r="E385" s="32"/>
      <c r="F385" s="32">
        <v>354</v>
      </c>
      <c r="G385" s="32">
        <v>645958.68</v>
      </c>
      <c r="H385" s="32"/>
      <c r="I385" s="32"/>
      <c r="J385" s="32"/>
      <c r="K385" s="32"/>
      <c r="L385" s="32"/>
      <c r="M385" s="32"/>
      <c r="N385" s="32"/>
      <c r="O385" s="32"/>
      <c r="P385" s="184"/>
      <c r="Q385" s="185"/>
      <c r="R385" s="12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30" customHeight="1">
      <c r="A386" s="27">
        <v>317</v>
      </c>
      <c r="B386" s="31" t="s">
        <v>465</v>
      </c>
      <c r="C386" s="32">
        <f t="shared" si="15"/>
        <v>706298.8200000001</v>
      </c>
      <c r="D386" s="32">
        <v>189318.88</v>
      </c>
      <c r="E386" s="32"/>
      <c r="F386" s="32">
        <v>261.3</v>
      </c>
      <c r="G386" s="32">
        <v>516979.94</v>
      </c>
      <c r="H386" s="32"/>
      <c r="I386" s="32"/>
      <c r="J386" s="32"/>
      <c r="K386" s="32"/>
      <c r="L386" s="32"/>
      <c r="M386" s="32"/>
      <c r="N386" s="32"/>
      <c r="O386" s="32"/>
      <c r="P386" s="184"/>
      <c r="Q386" s="185"/>
      <c r="R386" s="12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30" customHeight="1">
      <c r="A387" s="27">
        <v>318</v>
      </c>
      <c r="B387" s="31" t="s">
        <v>100</v>
      </c>
      <c r="C387" s="32">
        <f t="shared" si="15"/>
        <v>1218328.54</v>
      </c>
      <c r="D387" s="32">
        <v>1218328.54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184"/>
      <c r="Q387" s="185"/>
      <c r="R387" s="12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30" customHeight="1">
      <c r="A388" s="27">
        <v>319</v>
      </c>
      <c r="B388" s="31" t="s">
        <v>101</v>
      </c>
      <c r="C388" s="32">
        <f t="shared" si="15"/>
        <v>1622016.98</v>
      </c>
      <c r="D388" s="32"/>
      <c r="E388" s="32"/>
      <c r="F388" s="32">
        <v>1126.9</v>
      </c>
      <c r="G388" s="32">
        <v>1622016.98</v>
      </c>
      <c r="H388" s="32"/>
      <c r="I388" s="32"/>
      <c r="J388" s="32"/>
      <c r="K388" s="32"/>
      <c r="L388" s="32"/>
      <c r="M388" s="32"/>
      <c r="N388" s="32"/>
      <c r="O388" s="32"/>
      <c r="P388" s="184"/>
      <c r="Q388" s="185"/>
      <c r="R388" s="12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30" customHeight="1">
      <c r="A389" s="27">
        <v>320</v>
      </c>
      <c r="B389" s="31" t="s">
        <v>102</v>
      </c>
      <c r="C389" s="32">
        <f aca="true" t="shared" si="16" ref="C389:C452">D389+E389+G389+I389+K389+M389+O389</f>
        <v>1125220.24</v>
      </c>
      <c r="D389" s="32">
        <v>1125220.24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184"/>
      <c r="Q389" s="185"/>
      <c r="R389" s="12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44.25" customHeight="1">
      <c r="A390" s="27">
        <v>321</v>
      </c>
      <c r="B390" s="30" t="s">
        <v>361</v>
      </c>
      <c r="C390" s="32">
        <f t="shared" si="16"/>
        <v>1511950.5</v>
      </c>
      <c r="D390" s="32">
        <v>1511950.5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184"/>
      <c r="Q390" s="185"/>
      <c r="R390" s="12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40.5" customHeight="1">
      <c r="A391" s="27">
        <v>322</v>
      </c>
      <c r="B391" s="31" t="s">
        <v>466</v>
      </c>
      <c r="C391" s="32">
        <f t="shared" si="16"/>
        <v>1708253.24</v>
      </c>
      <c r="D391" s="32"/>
      <c r="E391" s="32"/>
      <c r="F391" s="32">
        <v>914.7</v>
      </c>
      <c r="G391" s="32">
        <v>1708253.24</v>
      </c>
      <c r="H391" s="32"/>
      <c r="I391" s="32"/>
      <c r="J391" s="32"/>
      <c r="K391" s="32"/>
      <c r="L391" s="32"/>
      <c r="M391" s="32"/>
      <c r="N391" s="32"/>
      <c r="O391" s="32"/>
      <c r="P391" s="184"/>
      <c r="Q391" s="185"/>
      <c r="R391" s="12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33" customHeight="1">
      <c r="A392" s="27">
        <v>323</v>
      </c>
      <c r="B392" s="31" t="s">
        <v>467</v>
      </c>
      <c r="C392" s="32">
        <f t="shared" si="16"/>
        <v>529190.47</v>
      </c>
      <c r="D392" s="32">
        <v>529190.47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184"/>
      <c r="Q392" s="185"/>
      <c r="R392" s="12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40.5" customHeight="1">
      <c r="A393" s="27">
        <v>324</v>
      </c>
      <c r="B393" s="31" t="s">
        <v>468</v>
      </c>
      <c r="C393" s="32">
        <f t="shared" si="16"/>
        <v>1800707.03</v>
      </c>
      <c r="D393" s="32">
        <v>1800707.03</v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184"/>
      <c r="Q393" s="185"/>
      <c r="R393" s="12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45" customHeight="1">
      <c r="A394" s="27">
        <v>325</v>
      </c>
      <c r="B394" s="31" t="s">
        <v>469</v>
      </c>
      <c r="C394" s="32">
        <f t="shared" si="16"/>
        <v>524844.74</v>
      </c>
      <c r="D394" s="32">
        <v>524844.74</v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184"/>
      <c r="Q394" s="185"/>
      <c r="R394" s="12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30" customHeight="1">
      <c r="A395" s="27">
        <v>326</v>
      </c>
      <c r="B395" s="31" t="s">
        <v>218</v>
      </c>
      <c r="C395" s="32">
        <f t="shared" si="16"/>
        <v>828592.34</v>
      </c>
      <c r="D395" s="32">
        <v>828592.34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184"/>
      <c r="Q395" s="185"/>
      <c r="R395" s="12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30" customHeight="1">
      <c r="A396" s="27">
        <v>327</v>
      </c>
      <c r="B396" s="31" t="s">
        <v>219</v>
      </c>
      <c r="C396" s="32">
        <f t="shared" si="16"/>
        <v>1116671.41</v>
      </c>
      <c r="D396" s="32"/>
      <c r="E396" s="32"/>
      <c r="F396" s="32">
        <v>943</v>
      </c>
      <c r="G396" s="32">
        <v>1116671.41</v>
      </c>
      <c r="H396" s="32"/>
      <c r="I396" s="32"/>
      <c r="J396" s="32"/>
      <c r="K396" s="32"/>
      <c r="L396" s="32"/>
      <c r="M396" s="32"/>
      <c r="N396" s="32"/>
      <c r="O396" s="32"/>
      <c r="P396" s="184"/>
      <c r="Q396" s="185"/>
      <c r="R396" s="12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30" customHeight="1">
      <c r="A397" s="27">
        <v>328</v>
      </c>
      <c r="B397" s="31" t="s">
        <v>220</v>
      </c>
      <c r="C397" s="32">
        <f t="shared" si="16"/>
        <v>789591.12</v>
      </c>
      <c r="D397" s="32"/>
      <c r="E397" s="32"/>
      <c r="F397" s="32">
        <v>651</v>
      </c>
      <c r="G397" s="32">
        <v>789591.12</v>
      </c>
      <c r="H397" s="32"/>
      <c r="I397" s="32"/>
      <c r="J397" s="32"/>
      <c r="K397" s="32"/>
      <c r="L397" s="32"/>
      <c r="M397" s="32"/>
      <c r="N397" s="32"/>
      <c r="O397" s="32"/>
      <c r="P397" s="184"/>
      <c r="Q397" s="185"/>
      <c r="R397" s="12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27.75" customHeight="1">
      <c r="A398" s="27">
        <v>329</v>
      </c>
      <c r="B398" s="31" t="s">
        <v>103</v>
      </c>
      <c r="C398" s="32">
        <f t="shared" si="16"/>
        <v>2232996.15</v>
      </c>
      <c r="D398" s="32"/>
      <c r="E398" s="32"/>
      <c r="F398" s="32">
        <v>1129.3</v>
      </c>
      <c r="G398" s="32">
        <v>2232996.15</v>
      </c>
      <c r="H398" s="32"/>
      <c r="I398" s="32"/>
      <c r="J398" s="32"/>
      <c r="K398" s="32"/>
      <c r="L398" s="32"/>
      <c r="M398" s="32"/>
      <c r="N398" s="32"/>
      <c r="O398" s="32"/>
      <c r="P398" s="184"/>
      <c r="Q398" s="185"/>
      <c r="R398" s="12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30" customHeight="1">
      <c r="A399" s="27">
        <v>330</v>
      </c>
      <c r="B399" s="31" t="s">
        <v>470</v>
      </c>
      <c r="C399" s="32">
        <f t="shared" si="16"/>
        <v>1362806.77</v>
      </c>
      <c r="D399" s="32">
        <v>1362806.77</v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184"/>
      <c r="Q399" s="185"/>
      <c r="R399" s="12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30" customHeight="1">
      <c r="A400" s="27">
        <v>331</v>
      </c>
      <c r="B400" s="31" t="s">
        <v>104</v>
      </c>
      <c r="C400" s="32">
        <f t="shared" si="16"/>
        <v>1201719.6</v>
      </c>
      <c r="D400" s="32">
        <v>1201719.6</v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184"/>
      <c r="Q400" s="185"/>
      <c r="R400" s="12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30" customHeight="1">
      <c r="A401" s="27">
        <v>332</v>
      </c>
      <c r="B401" s="31" t="s">
        <v>471</v>
      </c>
      <c r="C401" s="32">
        <f t="shared" si="16"/>
        <v>1164479.9</v>
      </c>
      <c r="D401" s="32">
        <v>1164479.9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184"/>
      <c r="Q401" s="185"/>
      <c r="R401" s="12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30" customHeight="1">
      <c r="A402" s="27">
        <v>333</v>
      </c>
      <c r="B402" s="31" t="s">
        <v>105</v>
      </c>
      <c r="C402" s="32">
        <f t="shared" si="16"/>
        <v>5085493.78</v>
      </c>
      <c r="D402" s="32">
        <v>5085493.78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184"/>
      <c r="Q402" s="185"/>
      <c r="R402" s="12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30" customHeight="1">
      <c r="A403" s="27">
        <v>334</v>
      </c>
      <c r="B403" s="31" t="s">
        <v>106</v>
      </c>
      <c r="C403" s="32">
        <f t="shared" si="16"/>
        <v>1250470.73</v>
      </c>
      <c r="D403" s="32"/>
      <c r="E403" s="32"/>
      <c r="F403" s="32">
        <v>869.4</v>
      </c>
      <c r="G403" s="32">
        <v>1250470.73</v>
      </c>
      <c r="H403" s="32"/>
      <c r="I403" s="32"/>
      <c r="J403" s="32"/>
      <c r="K403" s="32"/>
      <c r="L403" s="32"/>
      <c r="M403" s="32"/>
      <c r="N403" s="32"/>
      <c r="O403" s="32"/>
      <c r="P403" s="184"/>
      <c r="Q403" s="185"/>
      <c r="R403" s="12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30" customHeight="1">
      <c r="A404" s="27">
        <v>335</v>
      </c>
      <c r="B404" s="31" t="s">
        <v>107</v>
      </c>
      <c r="C404" s="32">
        <f t="shared" si="16"/>
        <v>710422.78</v>
      </c>
      <c r="D404" s="32">
        <v>710422.78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184"/>
      <c r="Q404" s="185"/>
      <c r="R404" s="12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30" customHeight="1">
      <c r="A405" s="27">
        <v>336</v>
      </c>
      <c r="B405" s="31" t="s">
        <v>108</v>
      </c>
      <c r="C405" s="32">
        <f t="shared" si="16"/>
        <v>1058797.97</v>
      </c>
      <c r="D405" s="32">
        <v>1058797.97</v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184"/>
      <c r="Q405" s="185"/>
      <c r="R405" s="12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30" customHeight="1">
      <c r="A406" s="27">
        <v>337</v>
      </c>
      <c r="B406" s="31" t="s">
        <v>472</v>
      </c>
      <c r="C406" s="32">
        <f t="shared" si="16"/>
        <v>1249218.1</v>
      </c>
      <c r="D406" s="32">
        <v>1249218.1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184"/>
      <c r="Q406" s="185"/>
      <c r="R406" s="12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30" customHeight="1">
      <c r="A407" s="27">
        <v>338</v>
      </c>
      <c r="B407" s="31" t="s">
        <v>473</v>
      </c>
      <c r="C407" s="32">
        <f t="shared" si="16"/>
        <v>4937857.08</v>
      </c>
      <c r="D407" s="32">
        <v>4937857.08</v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184"/>
      <c r="Q407" s="185"/>
      <c r="R407" s="12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30" customHeight="1">
      <c r="A408" s="27">
        <v>339</v>
      </c>
      <c r="B408" s="31" t="s">
        <v>474</v>
      </c>
      <c r="C408" s="32">
        <f t="shared" si="16"/>
        <v>2368605.5</v>
      </c>
      <c r="D408" s="32">
        <v>2368605.5</v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184"/>
      <c r="Q408" s="185"/>
      <c r="R408" s="12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40.5" customHeight="1">
      <c r="A409" s="27">
        <v>340</v>
      </c>
      <c r="B409" s="31" t="s">
        <v>766</v>
      </c>
      <c r="C409" s="32">
        <f t="shared" si="16"/>
        <v>1211400</v>
      </c>
      <c r="D409" s="32"/>
      <c r="E409" s="32"/>
      <c r="F409" s="32">
        <v>807.6</v>
      </c>
      <c r="G409" s="32">
        <v>1211400</v>
      </c>
      <c r="H409" s="32"/>
      <c r="I409" s="32"/>
      <c r="J409" s="32"/>
      <c r="K409" s="32"/>
      <c r="L409" s="32"/>
      <c r="M409" s="32"/>
      <c r="N409" s="32"/>
      <c r="O409" s="32"/>
      <c r="P409" s="184"/>
      <c r="Q409" s="185"/>
      <c r="R409" s="12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30" customHeight="1">
      <c r="A410" s="27">
        <v>341</v>
      </c>
      <c r="B410" s="30" t="s">
        <v>459</v>
      </c>
      <c r="C410" s="32">
        <f t="shared" si="16"/>
        <v>1574609.78</v>
      </c>
      <c r="D410" s="32">
        <v>1574609.78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184"/>
      <c r="Q410" s="185"/>
      <c r="R410" s="12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30" customHeight="1">
      <c r="A411" s="27">
        <v>342</v>
      </c>
      <c r="B411" s="31" t="s">
        <v>475</v>
      </c>
      <c r="C411" s="32">
        <f t="shared" si="16"/>
        <v>2623239.61</v>
      </c>
      <c r="D411" s="32"/>
      <c r="E411" s="32"/>
      <c r="F411" s="32">
        <v>1199</v>
      </c>
      <c r="G411" s="32">
        <v>2623239.61</v>
      </c>
      <c r="H411" s="32"/>
      <c r="I411" s="32"/>
      <c r="J411" s="32"/>
      <c r="K411" s="32"/>
      <c r="L411" s="32"/>
      <c r="M411" s="32"/>
      <c r="N411" s="32"/>
      <c r="O411" s="32"/>
      <c r="P411" s="184"/>
      <c r="Q411" s="185"/>
      <c r="R411" s="12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30" customHeight="1">
      <c r="A412" s="27">
        <v>343</v>
      </c>
      <c r="B412" s="31" t="s">
        <v>476</v>
      </c>
      <c r="C412" s="32">
        <f t="shared" si="16"/>
        <v>2012343.63</v>
      </c>
      <c r="D412" s="32">
        <v>2012343.63</v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184"/>
      <c r="Q412" s="185"/>
      <c r="R412" s="12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30" customHeight="1">
      <c r="A413" s="27">
        <v>344</v>
      </c>
      <c r="B413" s="31" t="s">
        <v>477</v>
      </c>
      <c r="C413" s="32">
        <f t="shared" si="16"/>
        <v>960204.27</v>
      </c>
      <c r="D413" s="32">
        <v>960204.27</v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184"/>
      <c r="Q413" s="185"/>
      <c r="R413" s="12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30" customHeight="1">
      <c r="A414" s="27">
        <v>345</v>
      </c>
      <c r="B414" s="31" t="s">
        <v>478</v>
      </c>
      <c r="C414" s="32">
        <f t="shared" si="16"/>
        <v>1076837.97</v>
      </c>
      <c r="D414" s="32">
        <v>1076837.97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184"/>
      <c r="Q414" s="185"/>
      <c r="R414" s="12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30" customHeight="1">
      <c r="A415" s="27">
        <v>346</v>
      </c>
      <c r="B415" s="31" t="s">
        <v>221</v>
      </c>
      <c r="C415" s="32">
        <f t="shared" si="16"/>
        <v>527655.01</v>
      </c>
      <c r="D415" s="32">
        <v>527655.01</v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184"/>
      <c r="Q415" s="185"/>
      <c r="R415" s="12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30" customHeight="1">
      <c r="A416" s="27">
        <v>347</v>
      </c>
      <c r="B416" s="31" t="s">
        <v>767</v>
      </c>
      <c r="C416" s="32">
        <f t="shared" si="16"/>
        <v>564474.86</v>
      </c>
      <c r="D416" s="32">
        <v>564474.86</v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184"/>
      <c r="Q416" s="185"/>
      <c r="R416" s="12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30" customHeight="1">
      <c r="A417" s="27">
        <v>348</v>
      </c>
      <c r="B417" s="31" t="s">
        <v>479</v>
      </c>
      <c r="C417" s="32">
        <f t="shared" si="16"/>
        <v>1373973.71</v>
      </c>
      <c r="D417" s="32"/>
      <c r="E417" s="32"/>
      <c r="F417" s="32">
        <v>628</v>
      </c>
      <c r="G417" s="32">
        <v>1373973.71</v>
      </c>
      <c r="H417" s="32"/>
      <c r="I417" s="32"/>
      <c r="J417" s="32"/>
      <c r="K417" s="32"/>
      <c r="L417" s="32"/>
      <c r="M417" s="32"/>
      <c r="N417" s="32"/>
      <c r="O417" s="32"/>
      <c r="P417" s="184"/>
      <c r="Q417" s="185"/>
      <c r="R417" s="12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34.5" customHeight="1">
      <c r="A418" s="27">
        <v>349</v>
      </c>
      <c r="B418" s="31" t="s">
        <v>480</v>
      </c>
      <c r="C418" s="32">
        <f t="shared" si="16"/>
        <v>1312713.73</v>
      </c>
      <c r="D418" s="32"/>
      <c r="E418" s="32"/>
      <c r="F418" s="32">
        <v>600</v>
      </c>
      <c r="G418" s="32">
        <v>1312713.73</v>
      </c>
      <c r="H418" s="32"/>
      <c r="I418" s="32"/>
      <c r="J418" s="32"/>
      <c r="K418" s="32"/>
      <c r="L418" s="32"/>
      <c r="M418" s="32"/>
      <c r="N418" s="32"/>
      <c r="O418" s="32"/>
      <c r="P418" s="184"/>
      <c r="Q418" s="185"/>
      <c r="R418" s="12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30" customHeight="1">
      <c r="A419" s="27">
        <v>350</v>
      </c>
      <c r="B419" s="31" t="s">
        <v>222</v>
      </c>
      <c r="C419" s="32">
        <f t="shared" si="16"/>
        <v>5217004.09</v>
      </c>
      <c r="D419" s="32">
        <v>5217004.09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184"/>
      <c r="Q419" s="185"/>
      <c r="R419" s="12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39" customHeight="1">
      <c r="A420" s="27">
        <v>351</v>
      </c>
      <c r="B420" s="31" t="s">
        <v>223</v>
      </c>
      <c r="C420" s="32">
        <f t="shared" si="16"/>
        <v>393567.84</v>
      </c>
      <c r="D420" s="32">
        <v>393567.84</v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184"/>
      <c r="Q420" s="185"/>
      <c r="R420" s="12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30" customHeight="1">
      <c r="A421" s="27">
        <v>352</v>
      </c>
      <c r="B421" s="31" t="s">
        <v>481</v>
      </c>
      <c r="C421" s="32">
        <f t="shared" si="16"/>
        <v>1158801.3</v>
      </c>
      <c r="D421" s="32"/>
      <c r="E421" s="32"/>
      <c r="F421" s="32">
        <v>600</v>
      </c>
      <c r="G421" s="32">
        <v>1158801.3</v>
      </c>
      <c r="H421" s="32"/>
      <c r="I421" s="32"/>
      <c r="J421" s="32"/>
      <c r="K421" s="32"/>
      <c r="L421" s="32"/>
      <c r="M421" s="32"/>
      <c r="N421" s="32"/>
      <c r="O421" s="32"/>
      <c r="P421" s="184"/>
      <c r="Q421" s="185"/>
      <c r="R421" s="12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30" customHeight="1">
      <c r="A422" s="27">
        <v>353</v>
      </c>
      <c r="B422" s="31" t="s">
        <v>482</v>
      </c>
      <c r="C422" s="32">
        <f t="shared" si="16"/>
        <v>1963395.69</v>
      </c>
      <c r="D422" s="32">
        <v>1963395.69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184"/>
      <c r="Q422" s="185"/>
      <c r="R422" s="12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36" customHeight="1">
      <c r="A423" s="27">
        <v>354</v>
      </c>
      <c r="B423" s="31" t="s">
        <v>768</v>
      </c>
      <c r="C423" s="32">
        <f t="shared" si="16"/>
        <v>4344016.88</v>
      </c>
      <c r="D423" s="32">
        <v>2347015.97</v>
      </c>
      <c r="E423" s="32"/>
      <c r="F423" s="32">
        <v>1034</v>
      </c>
      <c r="G423" s="32">
        <v>1997000.91</v>
      </c>
      <c r="H423" s="32"/>
      <c r="I423" s="32"/>
      <c r="J423" s="32"/>
      <c r="K423" s="32"/>
      <c r="L423" s="32"/>
      <c r="M423" s="32"/>
      <c r="N423" s="32"/>
      <c r="O423" s="32"/>
      <c r="P423" s="184"/>
      <c r="Q423" s="185"/>
      <c r="R423" s="12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38.25" customHeight="1">
      <c r="A424" s="27">
        <v>355</v>
      </c>
      <c r="B424" s="30" t="s">
        <v>483</v>
      </c>
      <c r="C424" s="32">
        <f t="shared" si="16"/>
        <v>378934.14</v>
      </c>
      <c r="D424" s="32">
        <v>378934.14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184"/>
      <c r="Q424" s="185"/>
      <c r="R424" s="12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42" customHeight="1">
      <c r="A425" s="27">
        <v>356</v>
      </c>
      <c r="B425" s="30" t="s">
        <v>362</v>
      </c>
      <c r="C425" s="32">
        <f t="shared" si="16"/>
        <v>2103084.18</v>
      </c>
      <c r="D425" s="32"/>
      <c r="E425" s="32"/>
      <c r="F425" s="32">
        <v>1063</v>
      </c>
      <c r="G425" s="32">
        <v>2103084.18</v>
      </c>
      <c r="H425" s="32"/>
      <c r="I425" s="32"/>
      <c r="J425" s="32"/>
      <c r="K425" s="32"/>
      <c r="L425" s="32"/>
      <c r="M425" s="32"/>
      <c r="N425" s="32"/>
      <c r="O425" s="32"/>
      <c r="P425" s="184"/>
      <c r="Q425" s="185"/>
      <c r="R425" s="12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44.25" customHeight="1">
      <c r="A426" s="27">
        <v>357</v>
      </c>
      <c r="B426" s="30" t="s">
        <v>363</v>
      </c>
      <c r="C426" s="32">
        <f t="shared" si="16"/>
        <v>2120890.18</v>
      </c>
      <c r="D426" s="32"/>
      <c r="E426" s="32"/>
      <c r="F426" s="32">
        <v>1072</v>
      </c>
      <c r="G426" s="32">
        <v>2120890.18</v>
      </c>
      <c r="H426" s="32"/>
      <c r="I426" s="32"/>
      <c r="J426" s="32"/>
      <c r="K426" s="32"/>
      <c r="L426" s="32"/>
      <c r="M426" s="32"/>
      <c r="N426" s="32"/>
      <c r="O426" s="32"/>
      <c r="P426" s="184"/>
      <c r="Q426" s="185"/>
      <c r="R426" s="12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30" customHeight="1">
      <c r="A427" s="27">
        <v>358</v>
      </c>
      <c r="B427" s="31" t="s">
        <v>484</v>
      </c>
      <c r="C427" s="32">
        <f t="shared" si="16"/>
        <v>1794446.88</v>
      </c>
      <c r="D427" s="32"/>
      <c r="E427" s="32"/>
      <c r="F427" s="32">
        <v>907</v>
      </c>
      <c r="G427" s="32">
        <v>1794446.88</v>
      </c>
      <c r="H427" s="32"/>
      <c r="I427" s="32"/>
      <c r="J427" s="32"/>
      <c r="K427" s="32"/>
      <c r="L427" s="32"/>
      <c r="M427" s="32"/>
      <c r="N427" s="32"/>
      <c r="O427" s="32"/>
      <c r="P427" s="184"/>
      <c r="Q427" s="185"/>
      <c r="R427" s="12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30" customHeight="1">
      <c r="A428" s="27">
        <v>359</v>
      </c>
      <c r="B428" s="31" t="s">
        <v>485</v>
      </c>
      <c r="C428" s="32">
        <f t="shared" si="16"/>
        <v>4644913.06</v>
      </c>
      <c r="D428" s="32">
        <v>2413817.78</v>
      </c>
      <c r="E428" s="32"/>
      <c r="F428" s="32">
        <v>1034</v>
      </c>
      <c r="G428" s="32">
        <v>2231095.28</v>
      </c>
      <c r="H428" s="32"/>
      <c r="I428" s="32"/>
      <c r="J428" s="32"/>
      <c r="K428" s="32"/>
      <c r="L428" s="32"/>
      <c r="M428" s="32"/>
      <c r="N428" s="32"/>
      <c r="O428" s="32"/>
      <c r="P428" s="184"/>
      <c r="Q428" s="185"/>
      <c r="R428" s="12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30" customHeight="1">
      <c r="A429" s="27">
        <v>360</v>
      </c>
      <c r="B429" s="31" t="s">
        <v>486</v>
      </c>
      <c r="C429" s="32">
        <f t="shared" si="16"/>
        <v>895759.21</v>
      </c>
      <c r="D429" s="32">
        <v>895759.21</v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184"/>
      <c r="Q429" s="185"/>
      <c r="R429" s="12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30" customHeight="1">
      <c r="A430" s="27">
        <v>361</v>
      </c>
      <c r="B430" s="31" t="s">
        <v>487</v>
      </c>
      <c r="C430" s="32">
        <f t="shared" si="16"/>
        <v>693499.26</v>
      </c>
      <c r="D430" s="32">
        <v>693499.26</v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184"/>
      <c r="Q430" s="185"/>
      <c r="R430" s="12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39.75" customHeight="1">
      <c r="A431" s="27">
        <v>362</v>
      </c>
      <c r="B431" s="31" t="s">
        <v>769</v>
      </c>
      <c r="C431" s="32">
        <f t="shared" si="16"/>
        <v>586037.9</v>
      </c>
      <c r="D431" s="32">
        <v>586037.9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184"/>
      <c r="Q431" s="185"/>
      <c r="R431" s="12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30" customHeight="1">
      <c r="A432" s="27">
        <v>363</v>
      </c>
      <c r="B432" s="31" t="s">
        <v>537</v>
      </c>
      <c r="C432" s="32">
        <f t="shared" si="16"/>
        <v>746555.8</v>
      </c>
      <c r="D432" s="32">
        <v>746555.8</v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184"/>
      <c r="Q432" s="185"/>
      <c r="R432" s="12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30" customHeight="1">
      <c r="A433" s="27">
        <v>364</v>
      </c>
      <c r="B433" s="31" t="s">
        <v>224</v>
      </c>
      <c r="C433" s="32">
        <f t="shared" si="16"/>
        <v>363664.58</v>
      </c>
      <c r="D433" s="32">
        <v>363664.58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184"/>
      <c r="Q433" s="185"/>
      <c r="R433" s="12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30" customHeight="1">
      <c r="A434" s="27">
        <v>365</v>
      </c>
      <c r="B434" s="31" t="s">
        <v>225</v>
      </c>
      <c r="C434" s="32">
        <f t="shared" si="16"/>
        <v>1681990.04</v>
      </c>
      <c r="D434" s="32">
        <v>1681990.04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184"/>
      <c r="Q434" s="185"/>
      <c r="R434" s="12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30" customHeight="1">
      <c r="A435" s="27">
        <v>366</v>
      </c>
      <c r="B435" s="31" t="s">
        <v>488</v>
      </c>
      <c r="C435" s="32">
        <f>D435+E435+G435+I435+K435+M435+O435</f>
        <v>59847.53</v>
      </c>
      <c r="D435" s="32"/>
      <c r="E435" s="32">
        <v>59847.53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184"/>
      <c r="Q435" s="185"/>
      <c r="R435" s="12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30" customHeight="1">
      <c r="A436" s="27">
        <v>367</v>
      </c>
      <c r="B436" s="31" t="s">
        <v>489</v>
      </c>
      <c r="C436" s="32">
        <f t="shared" si="16"/>
        <v>1046606.14</v>
      </c>
      <c r="D436" s="32"/>
      <c r="E436" s="32"/>
      <c r="F436" s="32">
        <v>529</v>
      </c>
      <c r="G436" s="32">
        <v>1046606.14</v>
      </c>
      <c r="H436" s="32"/>
      <c r="I436" s="32"/>
      <c r="J436" s="32"/>
      <c r="K436" s="32"/>
      <c r="L436" s="32"/>
      <c r="M436" s="32"/>
      <c r="N436" s="32"/>
      <c r="O436" s="32"/>
      <c r="P436" s="184"/>
      <c r="Q436" s="185"/>
      <c r="R436" s="12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30" customHeight="1">
      <c r="A437" s="27">
        <v>368</v>
      </c>
      <c r="B437" s="31" t="s">
        <v>490</v>
      </c>
      <c r="C437" s="32">
        <f t="shared" si="16"/>
        <v>1046606.14</v>
      </c>
      <c r="D437" s="32"/>
      <c r="E437" s="32"/>
      <c r="F437" s="32">
        <v>529</v>
      </c>
      <c r="G437" s="32">
        <v>1046606.14</v>
      </c>
      <c r="H437" s="32"/>
      <c r="I437" s="32"/>
      <c r="J437" s="32"/>
      <c r="K437" s="32"/>
      <c r="L437" s="32"/>
      <c r="M437" s="32"/>
      <c r="N437" s="32"/>
      <c r="O437" s="32"/>
      <c r="P437" s="184"/>
      <c r="Q437" s="185"/>
      <c r="R437" s="12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30" customHeight="1">
      <c r="A438" s="27">
        <v>369</v>
      </c>
      <c r="B438" s="31" t="s">
        <v>491</v>
      </c>
      <c r="C438" s="32">
        <f t="shared" si="16"/>
        <v>1035336.68</v>
      </c>
      <c r="D438" s="32">
        <v>1035336.68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184"/>
      <c r="Q438" s="185"/>
      <c r="R438" s="12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30" customHeight="1">
      <c r="A439" s="27">
        <v>370</v>
      </c>
      <c r="B439" s="31" t="s">
        <v>492</v>
      </c>
      <c r="C439" s="32">
        <f t="shared" si="16"/>
        <v>2051664.58</v>
      </c>
      <c r="D439" s="32"/>
      <c r="E439" s="32"/>
      <c r="F439" s="32">
        <v>1037</v>
      </c>
      <c r="G439" s="32">
        <v>2051664.58</v>
      </c>
      <c r="H439" s="32"/>
      <c r="I439" s="32"/>
      <c r="J439" s="32"/>
      <c r="K439" s="32"/>
      <c r="L439" s="32"/>
      <c r="M439" s="32"/>
      <c r="N439" s="32"/>
      <c r="O439" s="32"/>
      <c r="P439" s="184"/>
      <c r="Q439" s="185"/>
      <c r="R439" s="12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30" customHeight="1">
      <c r="A440" s="27">
        <v>371</v>
      </c>
      <c r="B440" s="31" t="s">
        <v>493</v>
      </c>
      <c r="C440" s="32">
        <f t="shared" si="16"/>
        <v>530800.05</v>
      </c>
      <c r="D440" s="32">
        <v>530800.05</v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184"/>
      <c r="Q440" s="185"/>
      <c r="R440" s="12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30" customHeight="1">
      <c r="A441" s="27">
        <v>372</v>
      </c>
      <c r="B441" s="31" t="s">
        <v>494</v>
      </c>
      <c r="C441" s="32">
        <f t="shared" si="16"/>
        <v>3610523.53</v>
      </c>
      <c r="D441" s="32">
        <v>3610523.53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184"/>
      <c r="Q441" s="185"/>
      <c r="R441" s="12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30" customHeight="1">
      <c r="A442" s="27">
        <v>373</v>
      </c>
      <c r="B442" s="31" t="s">
        <v>495</v>
      </c>
      <c r="C442" s="32">
        <f t="shared" si="16"/>
        <v>2511945.5</v>
      </c>
      <c r="D442" s="32">
        <v>2511945.5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184"/>
      <c r="Q442" s="185"/>
      <c r="R442" s="12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30" customHeight="1">
      <c r="A443" s="27">
        <v>374</v>
      </c>
      <c r="B443" s="31" t="s">
        <v>110</v>
      </c>
      <c r="C443" s="32">
        <f t="shared" si="16"/>
        <v>1344731.12</v>
      </c>
      <c r="D443" s="32">
        <v>1344731.12</v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184"/>
      <c r="Q443" s="185"/>
      <c r="R443" s="12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30" customHeight="1">
      <c r="A444" s="27">
        <v>375</v>
      </c>
      <c r="B444" s="31" t="s">
        <v>770</v>
      </c>
      <c r="C444" s="32">
        <f t="shared" si="16"/>
        <v>1046422.13</v>
      </c>
      <c r="D444" s="32"/>
      <c r="E444" s="32"/>
      <c r="F444" s="32">
        <v>529</v>
      </c>
      <c r="G444" s="32">
        <v>1046422.13</v>
      </c>
      <c r="H444" s="32"/>
      <c r="I444" s="32"/>
      <c r="J444" s="32"/>
      <c r="K444" s="32"/>
      <c r="L444" s="32"/>
      <c r="M444" s="32"/>
      <c r="N444" s="32"/>
      <c r="O444" s="32"/>
      <c r="P444" s="184"/>
      <c r="Q444" s="185"/>
      <c r="R444" s="12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30" customHeight="1">
      <c r="A445" s="27">
        <v>376</v>
      </c>
      <c r="B445" s="30" t="s">
        <v>189</v>
      </c>
      <c r="C445" s="32">
        <f t="shared" si="16"/>
        <v>820018.03</v>
      </c>
      <c r="D445" s="32"/>
      <c r="E445" s="32"/>
      <c r="F445" s="32">
        <v>760</v>
      </c>
      <c r="G445" s="32">
        <v>820018.03</v>
      </c>
      <c r="H445" s="32"/>
      <c r="I445" s="32"/>
      <c r="J445" s="32"/>
      <c r="K445" s="32"/>
      <c r="L445" s="32"/>
      <c r="M445" s="32"/>
      <c r="N445" s="32"/>
      <c r="O445" s="32"/>
      <c r="P445" s="184"/>
      <c r="Q445" s="185"/>
      <c r="R445" s="12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36.75" customHeight="1">
      <c r="A446" s="27">
        <v>377</v>
      </c>
      <c r="B446" s="31" t="s">
        <v>771</v>
      </c>
      <c r="C446" s="32">
        <f t="shared" si="16"/>
        <v>281022.51</v>
      </c>
      <c r="D446" s="32">
        <v>281022.51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184"/>
      <c r="Q446" s="185"/>
      <c r="R446" s="12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30" customHeight="1">
      <c r="A447" s="27">
        <v>378</v>
      </c>
      <c r="B447" s="31" t="s">
        <v>772</v>
      </c>
      <c r="C447" s="32">
        <f t="shared" si="16"/>
        <v>207728.91</v>
      </c>
      <c r="D447" s="32">
        <v>207728.91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184"/>
      <c r="Q447" s="185"/>
      <c r="R447" s="12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41.25" customHeight="1">
      <c r="A448" s="27">
        <v>379</v>
      </c>
      <c r="B448" s="31" t="s">
        <v>773</v>
      </c>
      <c r="C448" s="32">
        <f t="shared" si="16"/>
        <v>479834.62</v>
      </c>
      <c r="D448" s="32">
        <v>479834.62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184"/>
      <c r="Q448" s="185"/>
      <c r="R448" s="12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29.25" customHeight="1">
      <c r="A449" s="27">
        <v>380</v>
      </c>
      <c r="B449" s="31" t="s">
        <v>774</v>
      </c>
      <c r="C449" s="32">
        <f t="shared" si="16"/>
        <v>1816255.6</v>
      </c>
      <c r="D449" s="32"/>
      <c r="E449" s="32"/>
      <c r="F449" s="32">
        <v>918</v>
      </c>
      <c r="G449" s="32">
        <v>1816255.6</v>
      </c>
      <c r="H449" s="32"/>
      <c r="I449" s="32"/>
      <c r="J449" s="32"/>
      <c r="K449" s="32"/>
      <c r="L449" s="32"/>
      <c r="M449" s="32"/>
      <c r="N449" s="32"/>
      <c r="O449" s="32"/>
      <c r="P449" s="184"/>
      <c r="Q449" s="185"/>
      <c r="R449" s="12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46.5" customHeight="1">
      <c r="A450" s="27">
        <v>381</v>
      </c>
      <c r="B450" s="31" t="s">
        <v>496</v>
      </c>
      <c r="C450" s="32">
        <f t="shared" si="16"/>
        <v>4145664.58</v>
      </c>
      <c r="D450" s="32">
        <v>2216933.98</v>
      </c>
      <c r="E450" s="32"/>
      <c r="F450" s="32">
        <v>864.8</v>
      </c>
      <c r="G450" s="32">
        <v>1928730.6</v>
      </c>
      <c r="H450" s="32"/>
      <c r="I450" s="32"/>
      <c r="J450" s="32"/>
      <c r="K450" s="32"/>
      <c r="L450" s="32"/>
      <c r="M450" s="32"/>
      <c r="N450" s="32"/>
      <c r="O450" s="32"/>
      <c r="P450" s="184"/>
      <c r="Q450" s="185"/>
      <c r="R450" s="12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41.25" customHeight="1">
      <c r="A451" s="27">
        <v>382</v>
      </c>
      <c r="B451" s="31" t="s">
        <v>229</v>
      </c>
      <c r="C451" s="32">
        <f t="shared" si="16"/>
        <v>1400952.99</v>
      </c>
      <c r="D451" s="32">
        <v>1400952.99</v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184"/>
      <c r="Q451" s="185"/>
      <c r="R451" s="12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30" customHeight="1">
      <c r="A452" s="27">
        <v>383</v>
      </c>
      <c r="B452" s="31" t="s">
        <v>497</v>
      </c>
      <c r="C452" s="32">
        <f t="shared" si="16"/>
        <v>939969.02</v>
      </c>
      <c r="D452" s="32">
        <v>939969.02</v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184"/>
      <c r="Q452" s="185"/>
      <c r="R452" s="12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30" customHeight="1">
      <c r="A453" s="27">
        <v>384</v>
      </c>
      <c r="B453" s="31" t="s">
        <v>498</v>
      </c>
      <c r="C453" s="32">
        <f aca="true" t="shared" si="17" ref="C453:C466">D453+E453+G453+I453+K453+M453+O453</f>
        <v>582114.61</v>
      </c>
      <c r="D453" s="32">
        <v>582114.61</v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184"/>
      <c r="Q453" s="185"/>
      <c r="R453" s="12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30" customHeight="1">
      <c r="A454" s="27">
        <v>385</v>
      </c>
      <c r="B454" s="31" t="s">
        <v>499</v>
      </c>
      <c r="C454" s="32">
        <f t="shared" si="17"/>
        <v>273006.2</v>
      </c>
      <c r="D454" s="32">
        <v>273006.2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184"/>
      <c r="Q454" s="185"/>
      <c r="R454" s="12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30" customHeight="1">
      <c r="A455" s="27">
        <v>386</v>
      </c>
      <c r="B455" s="31" t="s">
        <v>500</v>
      </c>
      <c r="C455" s="32">
        <f t="shared" si="17"/>
        <v>644925.47</v>
      </c>
      <c r="D455" s="32">
        <v>644925.47</v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184"/>
      <c r="Q455" s="185"/>
      <c r="R455" s="12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30" customHeight="1">
      <c r="A456" s="27">
        <v>387</v>
      </c>
      <c r="B456" s="31" t="s">
        <v>501</v>
      </c>
      <c r="C456" s="32">
        <f t="shared" si="17"/>
        <v>217186.49</v>
      </c>
      <c r="D456" s="32">
        <v>217186.49</v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184"/>
      <c r="Q456" s="185"/>
      <c r="R456" s="12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30" customHeight="1">
      <c r="A457" s="27">
        <v>388</v>
      </c>
      <c r="B457" s="31" t="s">
        <v>111</v>
      </c>
      <c r="C457" s="32">
        <f t="shared" si="17"/>
        <v>1146321.54</v>
      </c>
      <c r="D457" s="32"/>
      <c r="E457" s="32"/>
      <c r="F457" s="32">
        <v>611</v>
      </c>
      <c r="G457" s="32">
        <v>1146321.54</v>
      </c>
      <c r="H457" s="32"/>
      <c r="I457" s="32"/>
      <c r="J457" s="32"/>
      <c r="K457" s="32"/>
      <c r="L457" s="32"/>
      <c r="M457" s="32"/>
      <c r="N457" s="32"/>
      <c r="O457" s="32"/>
      <c r="P457" s="184"/>
      <c r="Q457" s="185"/>
      <c r="R457" s="12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30" customHeight="1">
      <c r="A458" s="27">
        <v>389</v>
      </c>
      <c r="B458" s="31" t="s">
        <v>502</v>
      </c>
      <c r="C458" s="32">
        <f t="shared" si="17"/>
        <v>311238.94</v>
      </c>
      <c r="D458" s="32">
        <v>311238.94</v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184"/>
      <c r="Q458" s="185"/>
      <c r="R458" s="12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30" customHeight="1">
      <c r="A459" s="27">
        <v>390</v>
      </c>
      <c r="B459" s="31" t="s">
        <v>503</v>
      </c>
      <c r="C459" s="32">
        <f t="shared" si="17"/>
        <v>1573942.64</v>
      </c>
      <c r="D459" s="32"/>
      <c r="E459" s="32"/>
      <c r="F459" s="32">
        <v>1132</v>
      </c>
      <c r="G459" s="32">
        <v>1573942.64</v>
      </c>
      <c r="H459" s="32"/>
      <c r="I459" s="32"/>
      <c r="J459" s="32"/>
      <c r="K459" s="32"/>
      <c r="L459" s="32"/>
      <c r="M459" s="32"/>
      <c r="N459" s="32"/>
      <c r="O459" s="32"/>
      <c r="P459" s="184"/>
      <c r="Q459" s="185"/>
      <c r="R459" s="12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30" customHeight="1">
      <c r="A460" s="27">
        <v>391</v>
      </c>
      <c r="B460" s="31" t="s">
        <v>514</v>
      </c>
      <c r="C460" s="32">
        <f t="shared" si="17"/>
        <v>2439613.93</v>
      </c>
      <c r="D460" s="32">
        <v>2439613.93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184"/>
      <c r="Q460" s="185"/>
      <c r="R460" s="12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30" customHeight="1">
      <c r="A461" s="27">
        <v>392</v>
      </c>
      <c r="B461" s="31" t="s">
        <v>228</v>
      </c>
      <c r="C461" s="32">
        <f t="shared" si="17"/>
        <v>1253651.68</v>
      </c>
      <c r="D461" s="32">
        <v>1253651.68</v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184"/>
      <c r="Q461" s="185"/>
      <c r="R461" s="12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39" customHeight="1">
      <c r="A462" s="27">
        <v>393</v>
      </c>
      <c r="B462" s="30" t="s">
        <v>814</v>
      </c>
      <c r="C462" s="32">
        <f t="shared" si="17"/>
        <v>887488.57</v>
      </c>
      <c r="D462" s="32">
        <v>887488.57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184"/>
      <c r="Q462" s="185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30" customHeight="1">
      <c r="A463" s="27">
        <v>394</v>
      </c>
      <c r="B463" s="31" t="s">
        <v>515</v>
      </c>
      <c r="C463" s="32">
        <f t="shared" si="17"/>
        <v>495776.83</v>
      </c>
      <c r="D463" s="32">
        <v>495776.83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184"/>
      <c r="Q463" s="185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30" customHeight="1">
      <c r="A464" s="27">
        <v>395</v>
      </c>
      <c r="B464" s="31" t="s">
        <v>226</v>
      </c>
      <c r="C464" s="32">
        <f t="shared" si="17"/>
        <v>736487.9</v>
      </c>
      <c r="D464" s="32">
        <v>736487.9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184"/>
      <c r="Q464" s="185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25.5">
      <c r="A465" s="27">
        <v>396</v>
      </c>
      <c r="B465" s="31" t="s">
        <v>516</v>
      </c>
      <c r="C465" s="32">
        <f t="shared" si="17"/>
        <v>1775414.97</v>
      </c>
      <c r="D465" s="32">
        <v>1775414.97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184"/>
      <c r="Q465" s="185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38.25">
      <c r="A466" s="27">
        <v>397</v>
      </c>
      <c r="B466" s="31" t="s">
        <v>227</v>
      </c>
      <c r="C466" s="32">
        <f t="shared" si="17"/>
        <v>1179576.94</v>
      </c>
      <c r="D466" s="32">
        <v>1179576.94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184"/>
      <c r="Q466" s="185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17" ht="18" customHeight="1">
      <c r="A467" s="35"/>
      <c r="B467" s="36" t="s">
        <v>684</v>
      </c>
      <c r="C467" s="76">
        <f>SUM(C325:C466)</f>
        <v>262351646.6600001</v>
      </c>
      <c r="D467" s="76">
        <f>SUM(D325:D466)</f>
        <v>143076223.47000003</v>
      </c>
      <c r="E467" s="76">
        <f>SUM(E325:E466)</f>
        <v>284593.85</v>
      </c>
      <c r="F467" s="76">
        <f>SUM(F325:F466)</f>
        <v>61490.20000000001</v>
      </c>
      <c r="G467" s="76">
        <f>SUM(G325:G466)</f>
        <v>117417964.46000004</v>
      </c>
      <c r="H467" s="76"/>
      <c r="I467" s="76"/>
      <c r="J467" s="76"/>
      <c r="K467" s="76"/>
      <c r="L467" s="76"/>
      <c r="M467" s="76"/>
      <c r="N467" s="76">
        <f>SUM(N325:N466)</f>
        <v>483.2</v>
      </c>
      <c r="O467" s="76">
        <f>SUM(O325:O466)</f>
        <v>1572864.88</v>
      </c>
      <c r="P467" s="184"/>
      <c r="Q467" s="185"/>
    </row>
    <row r="468" spans="1:17" ht="25.5">
      <c r="A468" s="85"/>
      <c r="B468" s="77" t="s">
        <v>685</v>
      </c>
      <c r="C468" s="73">
        <f aca="true" t="shared" si="18" ref="C468:O468">C26+C35+C44+C52+C57+C64+C67+C70+C73+C81+C87+C97+C105+C131+C160+C164+C180+C185+C193+C222+C256+C310+C323+C467</f>
        <v>483049106.1290001</v>
      </c>
      <c r="D468" s="73">
        <f t="shared" si="18"/>
        <v>212176082.79000002</v>
      </c>
      <c r="E468" s="73">
        <f t="shared" si="18"/>
        <v>953817.85</v>
      </c>
      <c r="F468" s="73">
        <f t="shared" si="18"/>
        <v>147851.69</v>
      </c>
      <c r="G468" s="73">
        <f t="shared" si="18"/>
        <v>259125259.73900002</v>
      </c>
      <c r="H468" s="78">
        <f t="shared" si="18"/>
        <v>2</v>
      </c>
      <c r="I468" s="73">
        <f t="shared" si="18"/>
        <v>2700798.54</v>
      </c>
      <c r="J468" s="73">
        <f t="shared" si="18"/>
        <v>4611.7</v>
      </c>
      <c r="K468" s="73">
        <f t="shared" si="18"/>
        <v>4541551.5600000005</v>
      </c>
      <c r="L468" s="73">
        <f t="shared" si="18"/>
        <v>2748.73</v>
      </c>
      <c r="M468" s="73">
        <f t="shared" si="18"/>
        <v>1978730.77</v>
      </c>
      <c r="N468" s="73">
        <f t="shared" si="18"/>
        <v>483.2</v>
      </c>
      <c r="O468" s="73">
        <f t="shared" si="18"/>
        <v>1572864.88</v>
      </c>
      <c r="P468" s="184"/>
      <c r="Q468" s="185"/>
    </row>
    <row r="469" spans="1:17" ht="12.75">
      <c r="A469" s="82"/>
      <c r="B469" s="33"/>
      <c r="C469" s="33"/>
      <c r="D469" s="33"/>
      <c r="E469" s="33"/>
      <c r="F469" s="70"/>
      <c r="G469" s="33"/>
      <c r="H469" s="33"/>
      <c r="I469" s="33"/>
      <c r="J469" s="33"/>
      <c r="K469" s="33"/>
      <c r="L469" s="33"/>
      <c r="M469" s="33"/>
      <c r="N469" s="33"/>
      <c r="O469" s="33"/>
      <c r="P469" s="186"/>
      <c r="Q469" s="187"/>
    </row>
    <row r="470" spans="1:17" ht="12.75">
      <c r="A470" s="200"/>
      <c r="B470" s="201"/>
      <c r="C470" s="201"/>
      <c r="D470" s="201"/>
      <c r="E470" s="201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</row>
    <row r="471" spans="1:17" ht="12.75">
      <c r="A471" s="86"/>
      <c r="B471" s="16"/>
      <c r="C471" s="16"/>
      <c r="D471" s="16"/>
      <c r="E471" s="16"/>
      <c r="F471" s="16"/>
      <c r="G471" s="16"/>
      <c r="H471" s="87"/>
      <c r="I471" s="16"/>
      <c r="J471" s="87"/>
      <c r="K471" s="16"/>
      <c r="L471" s="16"/>
      <c r="M471" s="16"/>
      <c r="N471" s="16"/>
      <c r="O471" s="16"/>
      <c r="P471" s="16"/>
      <c r="Q471" s="16"/>
    </row>
    <row r="472" spans="1:17" ht="12.75">
      <c r="A472" s="199" t="s">
        <v>617</v>
      </c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</row>
    <row r="473" spans="8:11" ht="12.75">
      <c r="H473" s="20"/>
      <c r="J473" s="20"/>
      <c r="K473" s="20"/>
    </row>
    <row r="475" spans="5:11" ht="12.75">
      <c r="E475" s="63"/>
      <c r="G475" s="20">
        <f>D468+E468+G468+I468+K468+M468+O468</f>
        <v>483049106.12900007</v>
      </c>
      <c r="K475" s="20"/>
    </row>
    <row r="478" ht="12.75">
      <c r="H478" s="20"/>
    </row>
  </sheetData>
  <sheetProtection/>
  <mergeCells count="460">
    <mergeCell ref="J19:K19"/>
    <mergeCell ref="A74:Q74"/>
    <mergeCell ref="M1:Q6"/>
    <mergeCell ref="M8:Q16"/>
    <mergeCell ref="A27:Q27"/>
    <mergeCell ref="A36:Q36"/>
    <mergeCell ref="A22:Q22"/>
    <mergeCell ref="P20:Q20"/>
    <mergeCell ref="B17:P17"/>
    <mergeCell ref="F19:G19"/>
    <mergeCell ref="H19:I19"/>
    <mergeCell ref="A472:Q472"/>
    <mergeCell ref="A194:Q194"/>
    <mergeCell ref="A165:Q165"/>
    <mergeCell ref="A161:Q161"/>
    <mergeCell ref="A470:Q470"/>
    <mergeCell ref="P77:Q77"/>
    <mergeCell ref="L19:M19"/>
    <mergeCell ref="A68:Q68"/>
    <mergeCell ref="P19:Q19"/>
    <mergeCell ref="A65:Q65"/>
    <mergeCell ref="N19:O19"/>
    <mergeCell ref="P48:Q48"/>
    <mergeCell ref="P35:Q35"/>
    <mergeCell ref="P47:Q47"/>
    <mergeCell ref="P21:Q21"/>
    <mergeCell ref="P34:Q34"/>
    <mergeCell ref="P23:Q23"/>
    <mergeCell ref="P24:Q24"/>
    <mergeCell ref="P25:Q25"/>
    <mergeCell ref="P26:Q26"/>
    <mergeCell ref="P28:Q28"/>
    <mergeCell ref="P29:Q29"/>
    <mergeCell ref="P30:Q30"/>
    <mergeCell ref="P50:Q50"/>
    <mergeCell ref="P32:Q32"/>
    <mergeCell ref="P33:Q33"/>
    <mergeCell ref="A45:Q45"/>
    <mergeCell ref="P44:Q44"/>
    <mergeCell ref="P37:Q37"/>
    <mergeCell ref="P46:Q46"/>
    <mergeCell ref="P43:Q43"/>
    <mergeCell ref="P31:Q31"/>
    <mergeCell ref="P54:Q54"/>
    <mergeCell ref="A53:Q53"/>
    <mergeCell ref="P49:Q49"/>
    <mergeCell ref="P38:Q38"/>
    <mergeCell ref="P39:Q39"/>
    <mergeCell ref="P40:Q40"/>
    <mergeCell ref="P41:Q41"/>
    <mergeCell ref="P42:Q42"/>
    <mergeCell ref="P51:Q51"/>
    <mergeCell ref="P52:Q52"/>
    <mergeCell ref="A71:Q71"/>
    <mergeCell ref="P55:Q55"/>
    <mergeCell ref="P56:Q56"/>
    <mergeCell ref="P57:Q57"/>
    <mergeCell ref="P59:Q59"/>
    <mergeCell ref="A58:Q58"/>
    <mergeCell ref="P60:Q60"/>
    <mergeCell ref="P66:Q66"/>
    <mergeCell ref="P67:Q67"/>
    <mergeCell ref="P69:Q69"/>
    <mergeCell ref="A82:Q82"/>
    <mergeCell ref="P81:Q81"/>
    <mergeCell ref="P61:Q61"/>
    <mergeCell ref="P63:Q63"/>
    <mergeCell ref="P64:Q64"/>
    <mergeCell ref="P62:Q62"/>
    <mergeCell ref="P79:Q79"/>
    <mergeCell ref="P72:Q72"/>
    <mergeCell ref="P70:Q70"/>
    <mergeCell ref="P78:Q78"/>
    <mergeCell ref="P89:Q89"/>
    <mergeCell ref="P90:Q90"/>
    <mergeCell ref="P91:Q91"/>
    <mergeCell ref="P94:Q94"/>
    <mergeCell ref="P80:Q80"/>
    <mergeCell ref="P87:Q87"/>
    <mergeCell ref="A88:Q88"/>
    <mergeCell ref="P86:Q86"/>
    <mergeCell ref="P92:Q92"/>
    <mergeCell ref="P93:Q93"/>
    <mergeCell ref="P102:Q102"/>
    <mergeCell ref="P103:Q103"/>
    <mergeCell ref="P104:Q104"/>
    <mergeCell ref="A98:Q98"/>
    <mergeCell ref="P73:Q73"/>
    <mergeCell ref="P75:Q75"/>
    <mergeCell ref="P76:Q76"/>
    <mergeCell ref="P84:Q84"/>
    <mergeCell ref="P83:Q83"/>
    <mergeCell ref="P85:Q85"/>
    <mergeCell ref="P95:Q95"/>
    <mergeCell ref="P96:Q96"/>
    <mergeCell ref="P97:Q97"/>
    <mergeCell ref="P99:Q99"/>
    <mergeCell ref="P100:Q100"/>
    <mergeCell ref="P101:Q101"/>
    <mergeCell ref="P105:Q105"/>
    <mergeCell ref="P107:Q107"/>
    <mergeCell ref="P108:Q108"/>
    <mergeCell ref="A106:Q106"/>
    <mergeCell ref="P110:Q110"/>
    <mergeCell ref="P111:Q111"/>
    <mergeCell ref="P109:Q109"/>
    <mergeCell ref="P112:Q112"/>
    <mergeCell ref="P125:Q125"/>
    <mergeCell ref="P124:Q124"/>
    <mergeCell ref="P113:Q113"/>
    <mergeCell ref="P114:Q114"/>
    <mergeCell ref="P126:Q126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37:Q137"/>
    <mergeCell ref="A132:Q132"/>
    <mergeCell ref="P138:Q138"/>
    <mergeCell ref="P127:Q127"/>
    <mergeCell ref="P128:Q128"/>
    <mergeCell ref="P129:Q129"/>
    <mergeCell ref="P130:Q130"/>
    <mergeCell ref="P131:Q131"/>
    <mergeCell ref="P133:Q133"/>
    <mergeCell ref="P134:Q134"/>
    <mergeCell ref="P135:Q135"/>
    <mergeCell ref="P136:Q136"/>
    <mergeCell ref="P149:Q149"/>
    <mergeCell ref="P150:Q150"/>
    <mergeCell ref="P139:Q139"/>
    <mergeCell ref="P140:Q140"/>
    <mergeCell ref="P141:Q141"/>
    <mergeCell ref="P142:Q142"/>
    <mergeCell ref="P143:Q143"/>
    <mergeCell ref="P144:Q144"/>
    <mergeCell ref="P157:Q157"/>
    <mergeCell ref="P158:Q158"/>
    <mergeCell ref="P145:Q145"/>
    <mergeCell ref="P146:Q146"/>
    <mergeCell ref="P147:Q147"/>
    <mergeCell ref="P148:Q148"/>
    <mergeCell ref="P151:Q151"/>
    <mergeCell ref="P152:Q152"/>
    <mergeCell ref="P153:Q153"/>
    <mergeCell ref="P154:Q154"/>
    <mergeCell ref="P155:Q155"/>
    <mergeCell ref="P156:Q156"/>
    <mergeCell ref="P175:Q175"/>
    <mergeCell ref="P176:Q176"/>
    <mergeCell ref="P164:Q164"/>
    <mergeCell ref="P166:Q166"/>
    <mergeCell ref="P167:Q167"/>
    <mergeCell ref="P168:Q168"/>
    <mergeCell ref="P169:Q169"/>
    <mergeCell ref="P170:Q170"/>
    <mergeCell ref="P171:Q171"/>
    <mergeCell ref="P172:Q172"/>
    <mergeCell ref="P173:Q173"/>
    <mergeCell ref="P174:Q174"/>
    <mergeCell ref="P159:Q159"/>
    <mergeCell ref="P160:Q160"/>
    <mergeCell ref="P162:Q162"/>
    <mergeCell ref="P163:Q163"/>
    <mergeCell ref="P177:Q177"/>
    <mergeCell ref="P178:Q178"/>
    <mergeCell ref="P179:Q179"/>
    <mergeCell ref="P180:Q180"/>
    <mergeCell ref="P182:Q182"/>
    <mergeCell ref="P183:Q183"/>
    <mergeCell ref="A181:Q181"/>
    <mergeCell ref="P184:Q184"/>
    <mergeCell ref="P185:Q185"/>
    <mergeCell ref="P188:Q188"/>
    <mergeCell ref="P189:Q189"/>
    <mergeCell ref="P190:Q190"/>
    <mergeCell ref="P191:Q191"/>
    <mergeCell ref="A187:Q187"/>
    <mergeCell ref="P203:Q203"/>
    <mergeCell ref="P204:Q204"/>
    <mergeCell ref="P192:Q192"/>
    <mergeCell ref="P193:Q193"/>
    <mergeCell ref="P195:Q195"/>
    <mergeCell ref="P196:Q196"/>
    <mergeCell ref="P197:Q197"/>
    <mergeCell ref="P198:Q198"/>
    <mergeCell ref="P199:Q199"/>
    <mergeCell ref="P200:Q200"/>
    <mergeCell ref="P201:Q201"/>
    <mergeCell ref="P202:Q202"/>
    <mergeCell ref="P215:Q215"/>
    <mergeCell ref="P216:Q216"/>
    <mergeCell ref="P205:Q205"/>
    <mergeCell ref="P206:Q206"/>
    <mergeCell ref="P207:Q207"/>
    <mergeCell ref="P208:Q208"/>
    <mergeCell ref="P209:Q209"/>
    <mergeCell ref="P210:Q210"/>
    <mergeCell ref="A223:Q223"/>
    <mergeCell ref="P224:Q224"/>
    <mergeCell ref="P211:Q211"/>
    <mergeCell ref="P212:Q212"/>
    <mergeCell ref="P213:Q213"/>
    <mergeCell ref="P214:Q214"/>
    <mergeCell ref="P217:Q217"/>
    <mergeCell ref="P218:Q218"/>
    <mergeCell ref="P219:Q219"/>
    <mergeCell ref="P220:Q220"/>
    <mergeCell ref="P221:Q221"/>
    <mergeCell ref="P222:Q222"/>
    <mergeCell ref="P238:Q238"/>
    <mergeCell ref="P225:Q225"/>
    <mergeCell ref="P226:Q226"/>
    <mergeCell ref="P227:Q227"/>
    <mergeCell ref="P234:Q234"/>
    <mergeCell ref="P235:Q235"/>
    <mergeCell ref="P236:Q236"/>
    <mergeCell ref="P237:Q237"/>
    <mergeCell ref="P240:Q240"/>
    <mergeCell ref="P239:Q239"/>
    <mergeCell ref="P228:Q228"/>
    <mergeCell ref="P229:Q229"/>
    <mergeCell ref="P248:Q248"/>
    <mergeCell ref="P241:Q241"/>
    <mergeCell ref="P230:Q230"/>
    <mergeCell ref="P231:Q231"/>
    <mergeCell ref="P232:Q232"/>
    <mergeCell ref="P233:Q233"/>
    <mergeCell ref="A257:Q257"/>
    <mergeCell ref="P259:Q259"/>
    <mergeCell ref="P260:Q260"/>
    <mergeCell ref="P261:Q261"/>
    <mergeCell ref="P242:Q242"/>
    <mergeCell ref="P243:Q243"/>
    <mergeCell ref="P244:Q244"/>
    <mergeCell ref="P245:Q245"/>
    <mergeCell ref="P246:Q246"/>
    <mergeCell ref="P247:Q247"/>
    <mergeCell ref="P272:Q272"/>
    <mergeCell ref="P273:Q273"/>
    <mergeCell ref="P262:Q262"/>
    <mergeCell ref="P263:Q263"/>
    <mergeCell ref="P270:Q270"/>
    <mergeCell ref="P271:Q271"/>
    <mergeCell ref="P265:Q265"/>
    <mergeCell ref="P249:Q249"/>
    <mergeCell ref="P250:Q250"/>
    <mergeCell ref="P252:Q252"/>
    <mergeCell ref="P251:Q251"/>
    <mergeCell ref="P253:Q253"/>
    <mergeCell ref="P264:Q264"/>
    <mergeCell ref="P254:Q254"/>
    <mergeCell ref="P255:Q255"/>
    <mergeCell ref="P256:Q256"/>
    <mergeCell ref="P258:Q258"/>
    <mergeCell ref="P282:Q282"/>
    <mergeCell ref="P283:Q283"/>
    <mergeCell ref="P276:Q276"/>
    <mergeCell ref="P277:Q277"/>
    <mergeCell ref="P266:Q266"/>
    <mergeCell ref="P267:Q267"/>
    <mergeCell ref="P268:Q268"/>
    <mergeCell ref="P269:Q269"/>
    <mergeCell ref="P274:Q274"/>
    <mergeCell ref="P275:Q275"/>
    <mergeCell ref="P288:Q288"/>
    <mergeCell ref="P289:Q289"/>
    <mergeCell ref="P278:Q278"/>
    <mergeCell ref="P279:Q279"/>
    <mergeCell ref="P280:Q280"/>
    <mergeCell ref="P281:Q281"/>
    <mergeCell ref="P284:Q284"/>
    <mergeCell ref="P285:Q285"/>
    <mergeCell ref="P286:Q286"/>
    <mergeCell ref="P287:Q287"/>
    <mergeCell ref="P290:Q290"/>
    <mergeCell ref="P291:Q291"/>
    <mergeCell ref="P294:Q294"/>
    <mergeCell ref="P295:Q295"/>
    <mergeCell ref="P292:Q292"/>
    <mergeCell ref="P293:Q293"/>
    <mergeCell ref="P298:Q298"/>
    <mergeCell ref="P299:Q299"/>
    <mergeCell ref="P306:Q306"/>
    <mergeCell ref="P307:Q307"/>
    <mergeCell ref="P300:Q300"/>
    <mergeCell ref="P301:Q301"/>
    <mergeCell ref="P296:Q296"/>
    <mergeCell ref="P297:Q297"/>
    <mergeCell ref="A311:Q311"/>
    <mergeCell ref="P308:Q308"/>
    <mergeCell ref="P302:Q302"/>
    <mergeCell ref="P303:Q303"/>
    <mergeCell ref="P304:Q304"/>
    <mergeCell ref="P305:Q305"/>
    <mergeCell ref="P309:Q309"/>
    <mergeCell ref="P310:Q310"/>
    <mergeCell ref="P321:Q321"/>
    <mergeCell ref="P322:Q322"/>
    <mergeCell ref="P312:Q312"/>
    <mergeCell ref="P326:Q326"/>
    <mergeCell ref="P323:Q323"/>
    <mergeCell ref="P325:Q325"/>
    <mergeCell ref="P313:Q313"/>
    <mergeCell ref="P314:Q314"/>
    <mergeCell ref="P334:Q334"/>
    <mergeCell ref="P335:Q335"/>
    <mergeCell ref="P327:Q327"/>
    <mergeCell ref="P315:Q315"/>
    <mergeCell ref="P316:Q316"/>
    <mergeCell ref="P317:Q317"/>
    <mergeCell ref="P318:Q318"/>
    <mergeCell ref="P319:Q319"/>
    <mergeCell ref="P320:Q320"/>
    <mergeCell ref="A324:Q324"/>
    <mergeCell ref="P344:Q344"/>
    <mergeCell ref="P345:Q345"/>
    <mergeCell ref="P338:Q338"/>
    <mergeCell ref="P339:Q339"/>
    <mergeCell ref="P342:Q342"/>
    <mergeCell ref="P343:Q343"/>
    <mergeCell ref="P328:Q328"/>
    <mergeCell ref="P329:Q329"/>
    <mergeCell ref="P330:Q330"/>
    <mergeCell ref="P331:Q331"/>
    <mergeCell ref="P332:Q332"/>
    <mergeCell ref="P333:Q333"/>
    <mergeCell ref="P354:Q354"/>
    <mergeCell ref="P355:Q355"/>
    <mergeCell ref="P336:Q336"/>
    <mergeCell ref="P337:Q337"/>
    <mergeCell ref="P350:Q350"/>
    <mergeCell ref="P351:Q351"/>
    <mergeCell ref="P340:Q340"/>
    <mergeCell ref="P341:Q341"/>
    <mergeCell ref="P346:Q346"/>
    <mergeCell ref="P347:Q347"/>
    <mergeCell ref="P348:Q348"/>
    <mergeCell ref="P349:Q349"/>
    <mergeCell ref="P352:Q352"/>
    <mergeCell ref="P353:Q353"/>
    <mergeCell ref="P364:Q364"/>
    <mergeCell ref="P365:Q365"/>
    <mergeCell ref="P360:Q360"/>
    <mergeCell ref="P361:Q361"/>
    <mergeCell ref="P362:Q362"/>
    <mergeCell ref="P363:Q363"/>
    <mergeCell ref="P356:Q356"/>
    <mergeCell ref="P357:Q357"/>
    <mergeCell ref="P366:Q366"/>
    <mergeCell ref="P367:Q367"/>
    <mergeCell ref="P368:Q368"/>
    <mergeCell ref="P369:Q369"/>
    <mergeCell ref="P358:Q358"/>
    <mergeCell ref="P359:Q359"/>
    <mergeCell ref="P382:Q382"/>
    <mergeCell ref="P383:Q383"/>
    <mergeCell ref="P370:Q370"/>
    <mergeCell ref="P371:Q371"/>
    <mergeCell ref="P372:Q372"/>
    <mergeCell ref="P373:Q373"/>
    <mergeCell ref="P374:Q374"/>
    <mergeCell ref="P375:Q375"/>
    <mergeCell ref="P376:Q376"/>
    <mergeCell ref="P377:Q377"/>
    <mergeCell ref="P392:Q392"/>
    <mergeCell ref="P393:Q393"/>
    <mergeCell ref="P386:Q386"/>
    <mergeCell ref="P387:Q387"/>
    <mergeCell ref="P390:Q390"/>
    <mergeCell ref="P391:Q391"/>
    <mergeCell ref="P388:Q388"/>
    <mergeCell ref="P389:Q389"/>
    <mergeCell ref="P378:Q378"/>
    <mergeCell ref="P379:Q379"/>
    <mergeCell ref="P380:Q380"/>
    <mergeCell ref="P381:Q381"/>
    <mergeCell ref="P402:Q402"/>
    <mergeCell ref="P403:Q403"/>
    <mergeCell ref="P384:Q384"/>
    <mergeCell ref="P385:Q385"/>
    <mergeCell ref="P398:Q398"/>
    <mergeCell ref="P399:Q399"/>
    <mergeCell ref="P408:Q408"/>
    <mergeCell ref="P409:Q409"/>
    <mergeCell ref="P410:Q410"/>
    <mergeCell ref="P411:Q411"/>
    <mergeCell ref="P394:Q394"/>
    <mergeCell ref="P395:Q395"/>
    <mergeCell ref="P396:Q396"/>
    <mergeCell ref="P397:Q397"/>
    <mergeCell ref="P400:Q400"/>
    <mergeCell ref="P401:Q401"/>
    <mergeCell ref="P404:Q404"/>
    <mergeCell ref="P405:Q405"/>
    <mergeCell ref="P414:Q414"/>
    <mergeCell ref="P415:Q415"/>
    <mergeCell ref="P416:Q416"/>
    <mergeCell ref="P417:Q417"/>
    <mergeCell ref="P406:Q406"/>
    <mergeCell ref="P407:Q407"/>
    <mergeCell ref="P412:Q412"/>
    <mergeCell ref="P413:Q413"/>
    <mergeCell ref="P430:Q430"/>
    <mergeCell ref="P431:Q431"/>
    <mergeCell ref="P418:Q418"/>
    <mergeCell ref="P419:Q419"/>
    <mergeCell ref="P420:Q420"/>
    <mergeCell ref="P421:Q421"/>
    <mergeCell ref="P422:Q422"/>
    <mergeCell ref="P423:Q423"/>
    <mergeCell ref="P424:Q424"/>
    <mergeCell ref="P425:Q425"/>
    <mergeCell ref="P440:Q440"/>
    <mergeCell ref="P441:Q441"/>
    <mergeCell ref="P434:Q434"/>
    <mergeCell ref="P435:Q435"/>
    <mergeCell ref="P438:Q438"/>
    <mergeCell ref="P439:Q439"/>
    <mergeCell ref="P436:Q436"/>
    <mergeCell ref="P437:Q437"/>
    <mergeCell ref="P426:Q426"/>
    <mergeCell ref="P427:Q427"/>
    <mergeCell ref="P428:Q428"/>
    <mergeCell ref="P429:Q429"/>
    <mergeCell ref="P450:Q450"/>
    <mergeCell ref="P451:Q451"/>
    <mergeCell ref="P432:Q432"/>
    <mergeCell ref="P433:Q433"/>
    <mergeCell ref="P446:Q446"/>
    <mergeCell ref="P447:Q447"/>
    <mergeCell ref="P442:Q442"/>
    <mergeCell ref="P443:Q443"/>
    <mergeCell ref="P444:Q444"/>
    <mergeCell ref="P445:Q445"/>
    <mergeCell ref="P448:Q448"/>
    <mergeCell ref="P449:Q449"/>
    <mergeCell ref="P452:Q452"/>
    <mergeCell ref="P464:Q464"/>
    <mergeCell ref="P453:Q453"/>
    <mergeCell ref="P454:Q454"/>
    <mergeCell ref="P455:Q455"/>
    <mergeCell ref="P456:Q456"/>
    <mergeCell ref="P457:Q457"/>
    <mergeCell ref="P458:Q458"/>
    <mergeCell ref="P465:Q465"/>
    <mergeCell ref="P466:Q466"/>
    <mergeCell ref="P469:Q469"/>
    <mergeCell ref="P459:Q459"/>
    <mergeCell ref="P460:Q460"/>
    <mergeCell ref="P461:Q461"/>
    <mergeCell ref="P462:Q462"/>
    <mergeCell ref="P463:Q463"/>
    <mergeCell ref="P467:Q467"/>
    <mergeCell ref="P468:Q468"/>
  </mergeCells>
  <printOptions/>
  <pageMargins left="0.75" right="0.75" top="1" bottom="1" header="0.5" footer="0.5"/>
  <pageSetup firstPageNumber="1" useFirstPageNumber="1" horizontalDpi="600" verticalDpi="600" orientation="landscape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Валерьевна Никифорова</cp:lastModifiedBy>
  <cp:lastPrinted>2017-02-17T13:33:32Z</cp:lastPrinted>
  <dcterms:created xsi:type="dcterms:W3CDTF">2010-12-03T14:19:19Z</dcterms:created>
  <dcterms:modified xsi:type="dcterms:W3CDTF">2022-12-07T10:08:56Z</dcterms:modified>
  <cp:category/>
  <cp:version/>
  <cp:contentType/>
  <cp:contentStatus/>
</cp:coreProperties>
</file>